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mr terier+zkoušky zetor\"/>
    </mc:Choice>
  </mc:AlternateContent>
  <xr:revisionPtr revIDLastSave="0" documentId="8_{8C29C4F0-6B27-49FA-B5D8-5788C59758B3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2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16" i="3" l="1"/>
  <c r="C14" i="18" s="1"/>
  <c r="G17" i="3"/>
  <c r="C14" i="19" s="1"/>
  <c r="G18" i="3"/>
  <c r="C14" i="20" s="1"/>
  <c r="G19" i="3"/>
  <c r="C14" i="21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G20" i="3" s="1"/>
  <c r="C14" i="22" s="1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1"/>
  <c r="C27" i="20"/>
  <c r="C27" i="19"/>
  <c r="C27" i="18"/>
  <c r="C27" i="12"/>
  <c r="C27" i="9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M13" i="3"/>
  <c r="M3" i="3"/>
  <c r="F26" i="29"/>
  <c r="I26" i="29" s="1"/>
  <c r="C27" i="22" l="1"/>
  <c r="C27" i="15"/>
  <c r="C27" i="16"/>
  <c r="C27" i="14"/>
  <c r="C27" i="13"/>
  <c r="G20" i="44"/>
  <c r="G25" i="32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44"/>
  <c r="G26" i="44"/>
  <c r="D6" i="50"/>
  <c r="G26" i="50"/>
  <c r="G24" i="50"/>
  <c r="C23" i="29"/>
  <c r="L5" i="3"/>
  <c r="N7" i="3"/>
  <c r="C19" i="23"/>
  <c r="C7" i="23"/>
  <c r="L9" i="3"/>
  <c r="M9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N8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26" i="45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D7" i="18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40" l="1"/>
  <c r="H25" i="44"/>
  <c r="H21" i="40"/>
  <c r="G26" i="46"/>
  <c r="G25" i="46"/>
  <c r="G25" i="50"/>
  <c r="G24" i="3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M7" i="3" s="1"/>
  <c r="D28" i="8"/>
  <c r="H6" i="3" s="1"/>
  <c r="M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0" l="1"/>
  <c r="I18" i="3" s="1"/>
  <c r="H18" i="3"/>
  <c r="D29" i="23"/>
  <c r="I21" i="3" s="1"/>
  <c r="H21" i="3"/>
  <c r="K46" i="3"/>
  <c r="H22" i="3"/>
  <c r="K47" i="3"/>
  <c r="H23" i="3"/>
  <c r="D29" i="26"/>
  <c r="I24" i="3" s="1"/>
  <c r="H24" i="3"/>
  <c r="D29" i="13"/>
  <c r="I11" i="3" s="1"/>
  <c r="H11" i="3"/>
  <c r="L11" i="3" s="1"/>
  <c r="L3" i="3"/>
  <c r="H26" i="3"/>
  <c r="D29" i="17"/>
  <c r="I15" i="3" s="1"/>
  <c r="H15" i="3"/>
  <c r="L15" i="3" s="1"/>
  <c r="D29" i="14"/>
  <c r="I12" i="3" s="1"/>
  <c r="H12" i="3"/>
  <c r="L12" i="3" s="1"/>
  <c r="L2" i="3"/>
  <c r="H27" i="3"/>
  <c r="K43" i="3"/>
  <c r="H19" i="3"/>
  <c r="D29" i="18"/>
  <c r="I16" i="3" s="1"/>
  <c r="H16" i="3"/>
  <c r="D29" i="15"/>
  <c r="I13" i="3" s="1"/>
  <c r="H13" i="3"/>
  <c r="L13" i="3" s="1"/>
  <c r="L4" i="3"/>
  <c r="H25" i="3"/>
  <c r="D29" i="16"/>
  <c r="I14" i="3" s="1"/>
  <c r="H14" i="3"/>
  <c r="L14" i="3" s="1"/>
  <c r="K44" i="3"/>
  <c r="H20" i="3"/>
  <c r="D29" i="19"/>
  <c r="I17" i="3" s="1"/>
  <c r="H17" i="3"/>
  <c r="D29" i="12"/>
  <c r="I10" i="3" s="1"/>
  <c r="H10" i="3"/>
  <c r="L10" i="3" s="1"/>
  <c r="D29" i="11"/>
  <c r="I9" i="3" s="1"/>
  <c r="H9" i="3"/>
  <c r="N9" i="3" s="1"/>
  <c r="D29" i="10"/>
  <c r="I8" i="3" s="1"/>
  <c r="H8" i="3"/>
  <c r="D29" i="7"/>
  <c r="I5" i="3" s="1"/>
  <c r="H5" i="3"/>
  <c r="M5" i="3" s="1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3" i="3"/>
  <c r="M18" i="3"/>
  <c r="N17" i="3"/>
  <c r="M14" i="3"/>
  <c r="N14" i="3"/>
  <c r="M15" i="3"/>
  <c r="N15" i="3"/>
  <c r="K2" i="3" l="1"/>
  <c r="G10" i="3"/>
  <c r="C14" i="12" s="1"/>
  <c r="G12" i="3"/>
  <c r="C14" i="14" s="1"/>
  <c r="G15" i="3"/>
  <c r="C14" i="17" s="1"/>
  <c r="G14" i="3"/>
  <c r="C14" i="16" s="1"/>
  <c r="G13" i="3"/>
  <c r="C14" i="15" s="1"/>
  <c r="G11" i="3"/>
  <c r="C14" i="13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9" i="3" l="1"/>
  <c r="C14" i="11" s="1"/>
  <c r="G8" i="3"/>
  <c r="C14" i="10" s="1"/>
  <c r="G6" i="3"/>
  <c r="C14" i="8" s="1"/>
  <c r="G7" i="3"/>
  <c r="C14" i="9" s="1"/>
  <c r="G5" i="3"/>
  <c r="C14" i="7" s="1"/>
  <c r="G4" i="3"/>
  <c r="C14" i="6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<sst xmlns="http://schemas.openxmlformats.org/spreadsheetml/2006/main" count="1372" uniqueCount="121">
  <si>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</si>
  <si>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</si>
  <si>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</si>
  <si>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</si>
  <si>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</si>
  <si>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</si>
  <si>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</si>
  <si>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</si>
  <si>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</si>
  <si>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</si>
  <si>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</si>
  <si>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</si>
  <si>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</si>
  <si>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</si>
  <si>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</si>
  <si>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</si>
  <si>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</si>
  <si>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</si>
  <si>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</si>
  <si>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</si>
  <si>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</si>
  <si>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</si>
  <si>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</si>
  <si>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</si>
  <si>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</si>
  <si>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</si>
  <si>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</si>
  <si>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</si>
  <si>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</si>
  <si>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</si>
  <si>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</si>
  <si>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</si>
  <si>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</si>
  <si>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</si>
  <si>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</si>
  <si>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</si>
  <si>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</si>
  <si>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</si>
  <si>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</si>
  <si>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</si>
  <si>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</si>
  <si>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</si>
  <si>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</si>
  <si>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</si>
  <si>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</si>
  <si>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</si>
  <si>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</si>
  <si>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</si>
  <si>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</si>
  <si>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</si>
  <si>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</si>
  <si>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</si>
  <si>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</si>
  <si>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</si>
  <si>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</si>
  <si>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</si>
  <si>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</si>
  <si>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</si>
  <si>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</si>
  <si>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</si>
  <si>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</si>
  <si>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</si>
  <si>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</si>
  <si>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</si>
  <si>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</si>
  <si>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</si>
  <si>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</si>
  <si>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</si>
  <si>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</si>
  <si>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</si>
  <si>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</si>
  <si>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</si>
  <si>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</si>
  <si>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</si>
  <si>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</si>
  <si>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</si>
  <si>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</si>
  <si>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</si>
  <si>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</si>
  <si>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</si>
  <si>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</si>
  <si>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</si>
  <si>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</si>
  <si>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</si>
  <si>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Denisa Ružová</t>
  </si>
  <si>
    <t>6.MČR teriérů v Obedience CACT - Brno</t>
  </si>
  <si>
    <t>29.9.2024</t>
  </si>
  <si>
    <t>Alexandra Křivohlavá</t>
  </si>
  <si>
    <t>Romana Polická</t>
  </si>
  <si>
    <t>Markéta Holíková</t>
  </si>
  <si>
    <t>Monika Holínková</t>
  </si>
  <si>
    <t>Petr Šlimar</t>
  </si>
  <si>
    <t>Veronika Mlejnková</t>
  </si>
  <si>
    <t>Michaela Helísková</t>
  </si>
  <si>
    <t>Adéla Silbernáglová</t>
  </si>
  <si>
    <t>Kateřina Uriková</t>
  </si>
  <si>
    <t>Lenka Švondrová</t>
  </si>
  <si>
    <t>Viola Zentrichová</t>
  </si>
  <si>
    <t>Dita Budai</t>
  </si>
  <si>
    <t>Ivana Trenzová</t>
  </si>
  <si>
    <t>Kateřina Jedličková</t>
  </si>
  <si>
    <t>Abbey-Gail z Městeckého mlýna</t>
  </si>
  <si>
    <t>Thea Cinnamon Gentle Bull</t>
  </si>
  <si>
    <t>manchester terier</t>
  </si>
  <si>
    <t>Lola Love No Doubt Team</t>
  </si>
  <si>
    <t>Loki Zlatý Most</t>
  </si>
  <si>
    <t>airedale terrier</t>
  </si>
  <si>
    <t>Cup of Pure Beauty Infinity Love Staff</t>
  </si>
  <si>
    <t>Charlotte Gold of Eilatan</t>
  </si>
  <si>
    <t>stafordšírský bulterier</t>
  </si>
  <si>
    <t>americký stafordšírský teriér</t>
  </si>
  <si>
    <t>Four Lakes Aza Artemis</t>
  </si>
  <si>
    <t>Desire To Sin My Divines</t>
  </si>
  <si>
    <t>Tornado Lou Macy Gray</t>
  </si>
  <si>
    <t>Eleanor od Albeřské Dračice</t>
  </si>
  <si>
    <t>parson russel terier</t>
  </si>
  <si>
    <t>Expert Evil Edguy Rose Speedlight</t>
  </si>
  <si>
    <t>patterdale terier</t>
  </si>
  <si>
    <t>Beast Boo Boo Rose Speedlight</t>
  </si>
  <si>
    <t>Mesmerizing Sun of Erya Haryon</t>
  </si>
  <si>
    <t>A Dream Come True Stay 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</si>
</sst>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A16" sqref="A16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89</v>
      </c>
      <c r="C2" s="67" t="s">
        <v>104</v>
      </c>
      <c r="D2" s="67" t="s">
        <v>110</v>
      </c>
      <c r="E2" s="7" t="s">
        <v>17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90</v>
      </c>
      <c r="C3" s="67" t="s">
        <v>116</v>
      </c>
      <c r="D3" s="67" t="s">
        <v>117</v>
      </c>
      <c r="E3" s="7" t="s">
        <v>17</v>
      </c>
      <c r="F3" s="8"/>
      <c r="H3" s="10" t="s">
        <v>8</v>
      </c>
      <c r="I3" s="84" t="s">
        <v>85</v>
      </c>
      <c r="J3" s="84"/>
      <c r="K3" s="84"/>
    </row>
    <row r="4" spans="1:11" ht="16.2" thickBot="1" x14ac:dyDescent="0.35">
      <c r="A4" s="5">
        <v>3</v>
      </c>
      <c r="B4" s="67" t="s">
        <v>91</v>
      </c>
      <c r="C4" s="67" t="s">
        <v>120</v>
      </c>
      <c r="D4" s="67" t="s">
        <v>109</v>
      </c>
      <c r="E4" s="7" t="s">
        <v>17</v>
      </c>
      <c r="F4" s="8"/>
      <c r="H4" s="11" t="s">
        <v>10</v>
      </c>
      <c r="I4" s="85" t="s">
        <v>86</v>
      </c>
      <c r="J4" s="85"/>
      <c r="K4" s="85"/>
    </row>
    <row r="5" spans="1:11" ht="16.2" thickBot="1" x14ac:dyDescent="0.35">
      <c r="A5" s="5">
        <v>4</v>
      </c>
      <c r="B5" s="67" t="s">
        <v>92</v>
      </c>
      <c r="C5" s="67" t="s">
        <v>107</v>
      </c>
      <c r="D5" s="67" t="s">
        <v>109</v>
      </c>
      <c r="E5" s="7" t="s">
        <v>9</v>
      </c>
      <c r="F5" s="8"/>
    </row>
    <row r="6" spans="1:11" ht="18" x14ac:dyDescent="0.35">
      <c r="A6" s="5">
        <v>5</v>
      </c>
      <c r="B6" s="67" t="s">
        <v>93</v>
      </c>
      <c r="C6" s="67" t="s">
        <v>102</v>
      </c>
      <c r="D6" s="67" t="s">
        <v>109</v>
      </c>
      <c r="E6" s="7" t="s">
        <v>9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94</v>
      </c>
      <c r="C7" s="67" t="s">
        <v>119</v>
      </c>
      <c r="D7" s="67" t="s">
        <v>109</v>
      </c>
      <c r="E7" s="7" t="s">
        <v>9</v>
      </c>
      <c r="F7" s="8"/>
      <c r="H7" s="12" t="s">
        <v>12</v>
      </c>
      <c r="I7" s="13" t="s">
        <v>87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84</v>
      </c>
      <c r="C8" s="67" t="s">
        <v>118</v>
      </c>
      <c r="D8" s="67" t="s">
        <v>117</v>
      </c>
      <c r="E8" s="7" t="s">
        <v>9</v>
      </c>
      <c r="F8" s="8"/>
      <c r="H8" s="15" t="s">
        <v>15</v>
      </c>
      <c r="I8" s="16" t="s">
        <v>88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95</v>
      </c>
      <c r="C9" s="67" t="s">
        <v>113</v>
      </c>
      <c r="D9" s="67" t="s">
        <v>109</v>
      </c>
      <c r="E9" s="7" t="s">
        <v>6</v>
      </c>
      <c r="F9" s="8"/>
    </row>
    <row r="10" spans="1:11" ht="18" x14ac:dyDescent="0.35">
      <c r="A10" s="5">
        <v>9</v>
      </c>
      <c r="B10" s="67" t="s">
        <v>96</v>
      </c>
      <c r="C10" s="67" t="s">
        <v>101</v>
      </c>
      <c r="D10" s="67" t="s">
        <v>103</v>
      </c>
      <c r="E10" s="7" t="s">
        <v>21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97</v>
      </c>
      <c r="C11" s="67" t="s">
        <v>105</v>
      </c>
      <c r="D11" s="67" t="s">
        <v>106</v>
      </c>
      <c r="E11" s="7" t="s">
        <v>21</v>
      </c>
      <c r="F11" s="8"/>
      <c r="H11" s="18" t="s">
        <v>12</v>
      </c>
      <c r="I11" s="13" t="s">
        <v>87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98</v>
      </c>
      <c r="C12" s="67" t="s">
        <v>108</v>
      </c>
      <c r="D12" s="67" t="s">
        <v>109</v>
      </c>
      <c r="E12" s="7" t="s">
        <v>21</v>
      </c>
      <c r="F12" s="8"/>
      <c r="H12" s="20" t="s">
        <v>15</v>
      </c>
      <c r="I12" s="16" t="s">
        <v>84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99</v>
      </c>
      <c r="C13" s="67" t="s">
        <v>111</v>
      </c>
      <c r="D13" s="67" t="s">
        <v>106</v>
      </c>
      <c r="E13" s="7" t="s">
        <v>21</v>
      </c>
      <c r="F13" s="8"/>
    </row>
    <row r="14" spans="1:11" ht="18" x14ac:dyDescent="0.35">
      <c r="A14" s="5">
        <v>13</v>
      </c>
      <c r="B14" s="67" t="s">
        <v>95</v>
      </c>
      <c r="C14" s="67" t="s">
        <v>112</v>
      </c>
      <c r="D14" s="67" t="s">
        <v>109</v>
      </c>
      <c r="E14" s="7" t="s">
        <v>21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100</v>
      </c>
      <c r="C15" s="67" t="s">
        <v>114</v>
      </c>
      <c r="D15" s="67" t="s">
        <v>115</v>
      </c>
      <c r="E15" s="7" t="s">
        <v>21</v>
      </c>
      <c r="F15" s="8"/>
      <c r="H15" s="22" t="s">
        <v>12</v>
      </c>
      <c r="I15" s="13" t="s">
        <v>87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88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 t="s">
        <v>87</v>
      </c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 t="s">
        <v>88</v>
      </c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Denisa Ružová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Beast Boo Boo Rose Speedlight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>patterdale 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6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18</v>
      </c>
      <c r="H20" s="64">
        <f t="shared" si="0"/>
        <v>18</v>
      </c>
      <c r="I20" s="64">
        <f t="shared" si="1"/>
        <v>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107</v>
      </c>
      <c r="E28" s="101"/>
      <c r="F28" s="101"/>
      <c r="G28" s="101"/>
      <c r="H28" s="64">
        <f>SUM(G18:G27)</f>
        <v>107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Kateřina Uriková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>Tornado Lou Macy Gray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zastavení, aport a skok přes překážku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a přivolání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205</v>
      </c>
      <c r="E28" s="101"/>
      <c r="F28" s="101"/>
      <c r="G28" s="101"/>
      <c r="H28" s="64">
        <f>SUM(G18:G27)</f>
        <v>205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Lenka Švondrová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Abbey-Gail z Městeckého mlýna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manchester 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285.5</v>
      </c>
      <c r="E28" s="101"/>
      <c r="F28" s="101"/>
      <c r="G28" s="101"/>
      <c r="H28" s="64">
        <f>SUM(G18:G27)</f>
        <v>285.5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4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>Viola Zentrichová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Loki Zlatý Most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airedale terrier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9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18</v>
      </c>
      <c r="H25" s="64">
        <f t="shared" si="0"/>
        <v>18</v>
      </c>
      <c r="I25" s="64">
        <f t="shared" si="1"/>
        <v>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231</v>
      </c>
      <c r="E28" s="101"/>
      <c r="F28" s="101"/>
      <c r="G28" s="101"/>
      <c r="H28" s="64">
        <f>SUM(G18:G27)</f>
        <v>231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>Dita Budai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>Charlotte Gold of Eilatan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172.5</v>
      </c>
      <c r="E28" s="101"/>
      <c r="F28" s="101"/>
      <c r="G28" s="101"/>
      <c r="H28" s="64">
        <f>SUM(G18:G27)</f>
        <v>172.5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10" workbookViewId="0">
      <selection activeCell="A2" sqref="A2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Startovka!B13</f>
        <v>Ivana Trenzová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Startovka!C13</f>
        <v>Four Lakes Aza Artemis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Startovka!D13</f>
        <v>airedale terrier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12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Startovka!E13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Výsledky!G13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250</v>
      </c>
      <c r="E28" s="101"/>
      <c r="F28" s="101"/>
      <c r="G28" s="101"/>
      <c r="H28" s="64">
        <f>SUM(G18:G27)</f>
        <v>250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Startovka!B14</f>
        <v>Kateřina Uriková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Startovka!C14</f>
        <v>Desire To Sin My Divines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Startovka!D14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13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Startovka!E14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Výsledky!G14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243</v>
      </c>
      <c r="E28" s="101"/>
      <c r="F28" s="101"/>
      <c r="G28" s="101"/>
      <c r="H28" s="64">
        <f>SUM(G18:G27)</f>
        <v>243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Startovka!B15</f>
        <v>Kateřina Jedličková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Startovka!C15</f>
        <v>Eleanor od Albeřské Dračice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Startovka!D15</f>
        <v>parson russel 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14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Startovka!E15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Výsledky!G15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254</v>
      </c>
      <c r="E28" s="101"/>
      <c r="F28" s="101"/>
      <c r="G28" s="101"/>
      <c r="H28" s="64">
        <f>SUM(G18:G27)</f>
        <v>254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5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H1" workbookViewId="0">
      <selection activeCell="N17" sqref="N17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34</v>
      </c>
      <c r="C3" s="34">
        <f>IF(B3="Celkový dojem",2,IF(B3="Přivolání",4,IF(B3="Ovladatelnost na dálku",4,IF(B3="Držení aportovací činky",4,3))))</f>
        <v>4</v>
      </c>
      <c r="D3" s="36"/>
      <c r="E3" s="37">
        <v>1</v>
      </c>
      <c r="F3" s="38" t="s">
        <v>34</v>
      </c>
      <c r="G3" s="34">
        <f>IF(F3="Celkový dojem",2,IF(F3="Odložení vsedě ve skupině",3,IF(F3="Odložení za pochodu",3,4)))</f>
        <v>4</v>
      </c>
      <c r="I3" s="37">
        <v>1</v>
      </c>
      <c r="J3" s="38" t="s">
        <v>69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72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4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32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32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 t="s">
        <v>32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4</v>
      </c>
    </row>
    <row r="5" spans="1:15" ht="15.6" x14ac:dyDescent="0.3">
      <c r="A5" s="37">
        <v>3</v>
      </c>
      <c r="B5" s="38" t="s">
        <v>74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78</v>
      </c>
      <c r="K5" s="37">
        <f t="shared" si="1"/>
        <v>3</v>
      </c>
      <c r="M5" s="37">
        <v>3</v>
      </c>
      <c r="N5" s="38" t="s">
        <v>80</v>
      </c>
      <c r="O5" s="37">
        <f t="shared" si="2"/>
        <v>3</v>
      </c>
    </row>
    <row r="6" spans="1:15" ht="15.6" x14ac:dyDescent="0.3">
      <c r="A6" s="37">
        <v>4</v>
      </c>
      <c r="B6" s="38" t="s">
        <v>39</v>
      </c>
      <c r="C6" s="34">
        <f t="shared" si="3"/>
        <v>3</v>
      </c>
      <c r="D6" s="36"/>
      <c r="E6" s="37">
        <v>4</v>
      </c>
      <c r="F6" s="38" t="s">
        <v>40</v>
      </c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 t="s">
        <v>33</v>
      </c>
      <c r="O6" s="37">
        <f t="shared" si="2"/>
        <v>4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 t="s">
        <v>33</v>
      </c>
      <c r="G7" s="34">
        <f t="shared" si="0"/>
        <v>4</v>
      </c>
      <c r="I7" s="37">
        <v>5</v>
      </c>
      <c r="J7" s="38" t="s">
        <v>37</v>
      </c>
      <c r="K7" s="37">
        <f t="shared" si="1"/>
        <v>4</v>
      </c>
      <c r="M7" s="37">
        <v>5</v>
      </c>
      <c r="N7" s="38" t="s">
        <v>37</v>
      </c>
      <c r="O7" s="37">
        <f t="shared" si="2"/>
        <v>4</v>
      </c>
    </row>
    <row r="8" spans="1:15" ht="15.6" x14ac:dyDescent="0.3">
      <c r="A8" s="37">
        <v>6</v>
      </c>
      <c r="B8" s="38" t="s">
        <v>36</v>
      </c>
      <c r="C8" s="34">
        <f t="shared" si="3"/>
        <v>3</v>
      </c>
      <c r="D8" s="36"/>
      <c r="E8" s="37">
        <v>6</v>
      </c>
      <c r="F8" s="38" t="s">
        <v>70</v>
      </c>
      <c r="G8" s="34">
        <f t="shared" si="0"/>
        <v>4</v>
      </c>
      <c r="I8" s="37">
        <v>6</v>
      </c>
      <c r="J8" s="38" t="s">
        <v>38</v>
      </c>
      <c r="K8" s="37">
        <f t="shared" si="1"/>
        <v>3</v>
      </c>
      <c r="M8" s="37">
        <v>6</v>
      </c>
      <c r="N8" s="38" t="s">
        <v>38</v>
      </c>
      <c r="O8" s="37">
        <f t="shared" si="2"/>
        <v>3</v>
      </c>
    </row>
    <row r="9" spans="1:15" ht="15.6" x14ac:dyDescent="0.3">
      <c r="A9" s="37">
        <v>7</v>
      </c>
      <c r="B9" s="38" t="s">
        <v>75</v>
      </c>
      <c r="C9" s="34">
        <f t="shared" si="3"/>
        <v>4</v>
      </c>
      <c r="D9" s="36"/>
      <c r="E9" s="37">
        <v>7</v>
      </c>
      <c r="F9" s="38" t="s">
        <v>81</v>
      </c>
      <c r="G9" s="34">
        <f t="shared" si="0"/>
        <v>4</v>
      </c>
      <c r="I9" s="37">
        <v>7</v>
      </c>
      <c r="J9" s="38" t="s">
        <v>73</v>
      </c>
      <c r="K9" s="37">
        <f t="shared" si="1"/>
        <v>3</v>
      </c>
      <c r="M9" s="37">
        <v>7</v>
      </c>
      <c r="N9" s="38" t="s">
        <v>73</v>
      </c>
      <c r="O9" s="37">
        <f t="shared" si="2"/>
        <v>3</v>
      </c>
    </row>
    <row r="10" spans="1:15" ht="15.6" x14ac:dyDescent="0.3">
      <c r="A10" s="37">
        <v>8</v>
      </c>
      <c r="B10" s="38" t="s">
        <v>76</v>
      </c>
      <c r="C10" s="34">
        <f t="shared" si="3"/>
        <v>3</v>
      </c>
      <c r="D10" s="36"/>
      <c r="E10" s="76">
        <v>8</v>
      </c>
      <c r="F10" s="77" t="s">
        <v>41</v>
      </c>
      <c r="G10" s="34">
        <f t="shared" si="0"/>
        <v>2</v>
      </c>
      <c r="I10" s="37">
        <v>8</v>
      </c>
      <c r="J10" s="38" t="s">
        <v>35</v>
      </c>
      <c r="K10" s="37">
        <f t="shared" si="1"/>
        <v>3</v>
      </c>
      <c r="M10" s="37">
        <v>8</v>
      </c>
      <c r="N10" s="38" t="s">
        <v>71</v>
      </c>
      <c r="O10" s="37">
        <f t="shared" si="2"/>
        <v>3</v>
      </c>
    </row>
    <row r="11" spans="1:15" ht="15.6" x14ac:dyDescent="0.3">
      <c r="A11" s="76">
        <v>9</v>
      </c>
      <c r="B11" s="77" t="s">
        <v>41</v>
      </c>
      <c r="C11" s="34">
        <f t="shared" si="3"/>
        <v>2</v>
      </c>
      <c r="D11" s="36"/>
      <c r="E11" s="80">
        <v>9</v>
      </c>
      <c r="F11" s="81" t="s">
        <v>30</v>
      </c>
      <c r="G11" s="34">
        <f t="shared" si="0"/>
        <v>3</v>
      </c>
      <c r="I11" s="37">
        <v>9</v>
      </c>
      <c r="J11" s="38" t="s">
        <v>41</v>
      </c>
      <c r="K11" s="37">
        <f t="shared" si="1"/>
        <v>2</v>
      </c>
      <c r="M11" s="37">
        <v>9</v>
      </c>
      <c r="N11" s="38" t="s">
        <v>30</v>
      </c>
      <c r="O11" s="37">
        <f t="shared" si="2"/>
        <v>2</v>
      </c>
    </row>
    <row r="12" spans="1:15" ht="15.6" x14ac:dyDescent="0.3">
      <c r="A12" s="80">
        <v>10</v>
      </c>
      <c r="B12" s="81" t="s">
        <v>30</v>
      </c>
      <c r="C12" s="34">
        <f t="shared" si="3"/>
        <v>3</v>
      </c>
      <c r="D12" s="36"/>
      <c r="E12" s="78" t="s">
        <v>44</v>
      </c>
      <c r="F12" s="79"/>
      <c r="G12" s="78"/>
      <c r="I12" s="37">
        <v>10</v>
      </c>
      <c r="J12" s="38" t="s">
        <v>31</v>
      </c>
      <c r="K12" s="37">
        <f t="shared" si="1"/>
        <v>3</v>
      </c>
      <c r="M12" s="37">
        <v>10</v>
      </c>
      <c r="N12" s="38" t="s">
        <v>79</v>
      </c>
      <c r="O12" s="37">
        <f t="shared" si="2"/>
        <v>2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51"/>
  <sheetViews>
    <sheetView tabSelected="1" workbookViewId="0">
      <selection activeCell="I15" sqref="A1:I15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Markéta Holíková</v>
      </c>
      <c r="C2" s="70" t="str">
        <f>Startovka!C2</f>
        <v>Lola Love No Doubt Team</v>
      </c>
      <c r="D2" s="70" t="str">
        <f>Startovka!D2</f>
        <v>americký stafordšírský teriér</v>
      </c>
      <c r="E2" s="70" t="str">
        <f>Startovka!E2</f>
        <v>OB-Z</v>
      </c>
      <c r="F2" s="70" t="str">
        <f>Startovka!I3</f>
        <v>6.MČR teriérů v Obedience CACT - Brno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280</v>
      </c>
      <c r="I2" s="73" t="str">
        <f>'1'!D29</f>
        <v>Výborně</v>
      </c>
      <c r="J2" s="41"/>
      <c r="K2" s="43">
        <f t="shared" ref="K2:K33" si="1">IF(E2="OB-Z",(H2)," ")</f>
        <v>280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Monika Holínková</v>
      </c>
      <c r="C3" s="70" t="str">
        <f>Startovka!C3</f>
        <v>Expert Evil Edguy Rose Speedlight</v>
      </c>
      <c r="D3" s="70" t="str">
        <f>Startovka!D3</f>
        <v>patterdale terier</v>
      </c>
      <c r="E3" s="70" t="str">
        <f>Startovka!E3</f>
        <v>OB-Z</v>
      </c>
      <c r="F3" s="70" t="str">
        <f>Startovka!I3</f>
        <v>6.MČR teriérů v Obedience CACT - Brno</v>
      </c>
      <c r="G3" s="70">
        <f t="shared" si="0"/>
        <v>2</v>
      </c>
      <c r="H3" s="74">
        <f>'2'!D28</f>
        <v>276</v>
      </c>
      <c r="I3" s="75" t="str">
        <f>'2'!D29</f>
        <v>Výborně</v>
      </c>
      <c r="J3" s="41"/>
      <c r="K3" s="43">
        <f t="shared" si="1"/>
        <v>276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Petr Šlimar</v>
      </c>
      <c r="C4" s="70" t="str">
        <f>Startovka!C4</f>
        <v>A Dream Come True Stay Strong</v>
      </c>
      <c r="D4" s="70" t="str">
        <f>Startovka!D4</f>
        <v>stafordšírský bulterier</v>
      </c>
      <c r="E4" s="70" t="str">
        <f>Startovka!E4</f>
        <v>OB-Z</v>
      </c>
      <c r="F4" s="70" t="str">
        <f>Startovka!I3</f>
        <v>6.MČR teriérů v Obedience CACT - Brno</v>
      </c>
      <c r="G4" s="71">
        <f t="shared" si="0"/>
        <v>3</v>
      </c>
      <c r="H4" s="72">
        <f>'3'!D28</f>
        <v>222.5</v>
      </c>
      <c r="I4" s="75" t="str">
        <f>'3'!D29</f>
        <v>Dobře</v>
      </c>
      <c r="J4" s="41"/>
      <c r="K4" s="43">
        <f t="shared" si="1"/>
        <v>222.5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Veronika Mlejnková</v>
      </c>
      <c r="C5" s="70" t="str">
        <f>Startovka!C5</f>
        <v>Cup of Pure Beauty Infinity Love Staff</v>
      </c>
      <c r="D5" s="70" t="str">
        <f>Startovka!D5</f>
        <v>stafordšírský bulterier</v>
      </c>
      <c r="E5" s="70" t="str">
        <f>Startovka!E5</f>
        <v>OB2</v>
      </c>
      <c r="F5" s="70" t="str">
        <f>Startovka!I3</f>
        <v>6.MČR teriérů v Obedience CACT - Brno</v>
      </c>
      <c r="G5" s="70">
        <f t="shared" si="0"/>
        <v>1</v>
      </c>
      <c r="H5" s="74">
        <f>'4'!D28</f>
        <v>276</v>
      </c>
      <c r="I5" s="75" t="str">
        <f>'4'!D29</f>
        <v>Výborně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>
        <f t="shared" si="3"/>
        <v>276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Michaela Helísková</v>
      </c>
      <c r="C6" s="70" t="str">
        <f>Startovka!C6</f>
        <v>Thea Cinnamon Gentle Bull</v>
      </c>
      <c r="D6" s="70" t="str">
        <f>Startovka!D6</f>
        <v>stafordšírský bulterier</v>
      </c>
      <c r="E6" s="70" t="str">
        <f>Startovka!E6</f>
        <v>OB2</v>
      </c>
      <c r="F6" s="70" t="str">
        <f>Startovka!I3</f>
        <v>6.MČR teriérů v Obedience CACT - Brno</v>
      </c>
      <c r="G6" s="71">
        <f t="shared" si="0"/>
        <v>3</v>
      </c>
      <c r="H6" s="72">
        <f>'5'!D28</f>
        <v>224.5</v>
      </c>
      <c r="I6" s="75" t="str">
        <f>'5'!D29</f>
        <v>Velmi dobře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>
        <f t="shared" si="3"/>
        <v>224.5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Adéla Silbernáglová</v>
      </c>
      <c r="C7" s="70" t="str">
        <f>Startovka!C7</f>
        <v>Mesmerizing Sun of Erya Haryon</v>
      </c>
      <c r="D7" s="70" t="str">
        <f>Startovka!D7</f>
        <v>stafordšírský bulterier</v>
      </c>
      <c r="E7" s="70" t="str">
        <f>Startovka!E7</f>
        <v>OB2</v>
      </c>
      <c r="F7" s="70" t="str">
        <f>Startovka!I3</f>
        <v>6.MČR teriérů v Obedience CACT - Brno</v>
      </c>
      <c r="G7" s="70">
        <f t="shared" si="0"/>
        <v>2</v>
      </c>
      <c r="H7" s="72">
        <f>'6'!D28</f>
        <v>248</v>
      </c>
      <c r="I7" s="75" t="str">
        <f>'6'!D29</f>
        <v>Velmi dobře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>
        <f t="shared" si="3"/>
        <v>248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Denisa Ružová</v>
      </c>
      <c r="C8" s="70" t="str">
        <f>Startovka!C8</f>
        <v>Beast Boo Boo Rose Speedlight</v>
      </c>
      <c r="D8" s="70" t="str">
        <f>Startovka!D8</f>
        <v>patterdale terier</v>
      </c>
      <c r="E8" s="70" t="str">
        <f>Startovka!E8</f>
        <v>OB2</v>
      </c>
      <c r="F8" s="70" t="str">
        <f>Startovka!I3</f>
        <v>6.MČR teriérů v Obedience CACT - Brno</v>
      </c>
      <c r="G8" s="71">
        <f t="shared" si="0"/>
        <v>4</v>
      </c>
      <c r="H8" s="74">
        <f>'7'!D28</f>
        <v>107</v>
      </c>
      <c r="I8" s="75" t="str">
        <f>'7'!D29</f>
        <v>Nehodnocen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>
        <f t="shared" si="3"/>
        <v>107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Kateřina Uriková</v>
      </c>
      <c r="C9" s="70" t="str">
        <f>Startovka!C9</f>
        <v>Tornado Lou Macy Gray</v>
      </c>
      <c r="D9" s="70" t="str">
        <f>Startovka!D9</f>
        <v>stafordšírský bulterier</v>
      </c>
      <c r="E9" s="70" t="str">
        <f>Startovka!E9</f>
        <v>OB3</v>
      </c>
      <c r="F9" s="70" t="str">
        <f>Startovka!I3</f>
        <v>6.MČR teriérů v Obedience CACT - Brno</v>
      </c>
      <c r="G9" s="70">
        <f t="shared" si="0"/>
        <v>1</v>
      </c>
      <c r="H9" s="72">
        <f>'8'!D28</f>
        <v>205</v>
      </c>
      <c r="I9" s="75" t="str">
        <f>'8'!D29</f>
        <v>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>
        <f t="shared" si="4"/>
        <v>205</v>
      </c>
      <c r="O9" s="41"/>
    </row>
    <row r="10" spans="1:15" x14ac:dyDescent="0.3">
      <c r="A10" s="70">
        <f>Startovka!A10</f>
        <v>9</v>
      </c>
      <c r="B10" s="70" t="str">
        <f>Startovka!B10</f>
        <v>Lenka Švondrová</v>
      </c>
      <c r="C10" s="70" t="str">
        <f>Startovka!C10</f>
        <v>Abbey-Gail z Městeckého mlýna</v>
      </c>
      <c r="D10" s="70" t="str">
        <f>Startovka!D10</f>
        <v>manchester terier</v>
      </c>
      <c r="E10" s="70" t="str">
        <f>Startovka!E10</f>
        <v>OB1</v>
      </c>
      <c r="F10" s="70" t="str">
        <f>Startovka!I3</f>
        <v>6.MČR teriérů v Obedience CACT - Brno</v>
      </c>
      <c r="G10" s="71">
        <f t="shared" si="0"/>
        <v>1</v>
      </c>
      <c r="H10" s="74">
        <f>'9'!D28</f>
        <v>285.5</v>
      </c>
      <c r="I10" s="75" t="str">
        <f>'9'!D29</f>
        <v>Výborně</v>
      </c>
      <c r="J10" s="41"/>
      <c r="K10" s="43" t="str">
        <f t="shared" si="1"/>
        <v xml:space="preserve"> </v>
      </c>
      <c r="L10" s="43">
        <f t="shared" si="2"/>
        <v>285.5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Viola Zentrichová</v>
      </c>
      <c r="C11" s="70" t="str">
        <f>Startovka!C11</f>
        <v>Loki Zlatý Most</v>
      </c>
      <c r="D11" s="70" t="str">
        <f>Startovka!D11</f>
        <v>airedale terrier</v>
      </c>
      <c r="E11" s="70" t="str">
        <f>Startovka!E11</f>
        <v>OB1</v>
      </c>
      <c r="F11" s="70" t="str">
        <f>Startovka!I3</f>
        <v>6.MČR teriérů v Obedience CACT - Brno</v>
      </c>
      <c r="G11" s="70">
        <f t="shared" si="0"/>
        <v>5</v>
      </c>
      <c r="H11" s="72">
        <f>'10'!D28</f>
        <v>231</v>
      </c>
      <c r="I11" s="75" t="str">
        <f>'10'!D29</f>
        <v>Velmi dobře</v>
      </c>
      <c r="J11" s="41"/>
      <c r="K11" s="43" t="str">
        <f t="shared" si="1"/>
        <v xml:space="preserve"> </v>
      </c>
      <c r="L11" s="43">
        <f t="shared" si="2"/>
        <v>231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Dita Budai</v>
      </c>
      <c r="C12" s="70" t="str">
        <f>Startovka!C12</f>
        <v>Charlotte Gold of Eilatan</v>
      </c>
      <c r="D12" s="70" t="str">
        <f>Startovka!D12</f>
        <v>stafordšírský bulterier</v>
      </c>
      <c r="E12" s="70" t="str">
        <f>Startovka!E12</f>
        <v>OB1</v>
      </c>
      <c r="F12" s="70" t="str">
        <f>Startovka!I3</f>
        <v>6.MČR teriérů v Obedience CACT - Brno</v>
      </c>
      <c r="G12" s="71">
        <f t="shared" si="0"/>
        <v>6</v>
      </c>
      <c r="H12" s="72">
        <f>'11'!D28</f>
        <v>172.5</v>
      </c>
      <c r="I12" s="75" t="str">
        <f>'11'!D29</f>
        <v>Nehodnocen</v>
      </c>
      <c r="J12" s="41"/>
      <c r="K12" s="43" t="str">
        <f t="shared" si="1"/>
        <v xml:space="preserve"> </v>
      </c>
      <c r="L12" s="43">
        <f t="shared" si="2"/>
        <v>172.5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Ivana Trenzová</v>
      </c>
      <c r="C13" s="70" t="str">
        <f>Startovka!C13</f>
        <v>Four Lakes Aza Artemis</v>
      </c>
      <c r="D13" s="70" t="str">
        <f>Startovka!D13</f>
        <v>airedale terrier</v>
      </c>
      <c r="E13" s="70" t="str">
        <f>Startovka!E13</f>
        <v>OB1</v>
      </c>
      <c r="F13" s="70" t="str">
        <f>Startovka!I3</f>
        <v>6.MČR teriérů v Obedience CACT - Brno</v>
      </c>
      <c r="G13" s="70">
        <f t="shared" si="0"/>
        <v>3</v>
      </c>
      <c r="H13" s="74">
        <f>'12'!D28</f>
        <v>250</v>
      </c>
      <c r="I13" s="75" t="str">
        <f>'12'!D29</f>
        <v>Velmi dobře</v>
      </c>
      <c r="J13" s="41"/>
      <c r="K13" s="43" t="str">
        <f t="shared" si="1"/>
        <v xml:space="preserve"> </v>
      </c>
      <c r="L13" s="43">
        <f t="shared" si="2"/>
        <v>250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Kateřina Uriková</v>
      </c>
      <c r="C14" s="70" t="str">
        <f>Startovka!C14</f>
        <v>Desire To Sin My Divines</v>
      </c>
      <c r="D14" s="70" t="str">
        <f>Startovka!D14</f>
        <v>stafordšírský bulterier</v>
      </c>
      <c r="E14" s="70" t="str">
        <f>Startovka!E14</f>
        <v>OB1</v>
      </c>
      <c r="F14" s="70" t="str">
        <f>Startovka!I3</f>
        <v>6.MČR teriérů v Obedience CACT - Brno</v>
      </c>
      <c r="G14" s="71">
        <f t="shared" si="0"/>
        <v>4</v>
      </c>
      <c r="H14" s="72">
        <f>'13'!D28</f>
        <v>243</v>
      </c>
      <c r="I14" s="75" t="str">
        <f>'13'!D29</f>
        <v>Velmi dobře</v>
      </c>
      <c r="J14" s="41"/>
      <c r="K14" s="43" t="str">
        <f t="shared" si="1"/>
        <v xml:space="preserve"> </v>
      </c>
      <c r="L14" s="43">
        <f t="shared" si="2"/>
        <v>243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Kateřina Jedličková</v>
      </c>
      <c r="C15" s="70" t="str">
        <f>Startovka!C15</f>
        <v>Eleanor od Albeřské Dračice</v>
      </c>
      <c r="D15" s="70" t="str">
        <f>Startovka!D15</f>
        <v>parson russel terier</v>
      </c>
      <c r="E15" s="70" t="str">
        <f>Startovka!E15</f>
        <v>OB1</v>
      </c>
      <c r="F15" s="70" t="str">
        <f>Startovka!I3</f>
        <v>6.MČR teriérů v Obedience CACT - Brno</v>
      </c>
      <c r="G15" s="70">
        <f t="shared" si="0"/>
        <v>2</v>
      </c>
      <c r="H15" s="74">
        <f>'14'!D28</f>
        <v>254</v>
      </c>
      <c r="I15" s="75" t="str">
        <f>'14'!D29</f>
        <v>Velmi dobře</v>
      </c>
      <c r="J15" s="41"/>
      <c r="K15" s="43" t="str">
        <f t="shared" si="1"/>
        <v xml:space="preserve"> </v>
      </c>
      <c r="L15" s="43">
        <f t="shared" si="2"/>
        <v>254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6.MČR teriérů v Obedience CACT - Brno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6.MČR teriérů v Obedience CACT - Brno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6.MČR teriérů v Obedience CACT - Brno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6.MČR teriérů v Obedience CACT - Brno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6.MČR teriérů v Obedience CACT - Brno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6.MČR teriérů v Obedience CACT - Brno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6.MČR teriérů v Obedience CACT - Brno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6.MČR teriérů v Obedience CACT - Brno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6.MČR teriérů v Obedience CACT - Brno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6.MČR teriérů v Obedience CACT - Brno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6.MČR teriérů v Obedience CACT - Brno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6.MČR teriérů v Obedience CACT - Brno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6.MČR teriérů v Obedience CACT - Brno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6.MČR teriérů v Obedience CACT - Brno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6.MČR teriérů v Obedience CACT - Brno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6.MČR teriérů v Obedience CACT - Brno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6.MČR teriérů v Obedience CACT - Brno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6.MČR teriérů v Obedience CACT - Brno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6.MČR teriérů v Obedience CACT - Brno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6.MČR teriérů v Obedience CACT - Brno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6.MČR teriérů v Obedience CACT - Brno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6.MČR teriérů v Obedience CACT - Brno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6.MČR teriérů v Obedience CACT - Brno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6.MČR teriérů v Obedience CACT - Brno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6.MČR teriérů v Obedience CACT - Brno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6.MČR teriérů v Obedience CACT - Brno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6.MČR teriérů v Obedience CACT - Brno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6.MČR teriérů v Obedience CACT - Brno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6.MČR teriérů v Obedience CACT - Brno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6.MČR teriérů v Obedience CACT - Brno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6.MČR teriérů v Obedience CACT - Brno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6.MČR teriérů v Obedience CACT - Brno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6.MČR teriérů v Obedience CACT - Brno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6.MČR teriérů v Obedience CACT - Brno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6.MČR teriérů v Obedience CACT - Brno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6.MČR teriérů v Obedience CACT - Brno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scale="5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Markéta Holíková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Lola Love No Doubt Team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americký stafordšírský teriér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280</v>
      </c>
      <c r="E28" s="101"/>
      <c r="F28" s="101"/>
      <c r="G28" s="101"/>
      <c r="H28" s="64">
        <f>SUM(G18:G27)</f>
        <v>280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zoomScale="7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Monika Holínková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Expert Evil Edguy Rose Speedlight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patterdale 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>
        <v>9.5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28.5</v>
      </c>
      <c r="H27" s="64">
        <f t="shared" si="0"/>
        <v>28.5</v>
      </c>
      <c r="I27" s="64">
        <f t="shared" si="1"/>
        <v>14.25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276</v>
      </c>
      <c r="E28" s="101"/>
      <c r="F28" s="101"/>
      <c r="G28" s="101"/>
      <c r="H28" s="64">
        <f>SUM(G18:G27)</f>
        <v>276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0" workbookViewId="0">
      <selection activeCell="J26" sqref="J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Petr Šlimar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A Dream Come True Stay Strong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222.5</v>
      </c>
      <c r="E28" s="101"/>
      <c r="F28" s="101"/>
      <c r="G28" s="101"/>
      <c r="H28" s="64">
        <f>SUM(G18:G27)</f>
        <v>222.5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Veronika Mlejnková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Cup of Pure Beauty Infinity Love Staff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8.5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25.5</v>
      </c>
      <c r="H27" s="64">
        <f t="shared" si="0"/>
        <v>25.5</v>
      </c>
      <c r="I27" s="64">
        <f t="shared" si="1"/>
        <v>12.75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276</v>
      </c>
      <c r="E28" s="101"/>
      <c r="F28" s="101"/>
      <c r="G28" s="101"/>
      <c r="H28" s="64">
        <f>SUM(G18:G27)</f>
        <v>276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9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Michaela Helísková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Thea Cinnamon Gentle Bull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8.5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25.5</v>
      </c>
      <c r="H27" s="64">
        <f t="shared" si="0"/>
        <v>25.5</v>
      </c>
      <c r="I27" s="64">
        <f t="shared" si="1"/>
        <v>12.75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224.5</v>
      </c>
      <c r="E28" s="101"/>
      <c r="F28" s="101"/>
      <c r="G28" s="101"/>
      <c r="H28" s="64">
        <f>SUM(G18:G27)</f>
        <v>224.5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9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6.MČR teriérů v Obedience CACT -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Adéla Silbernáglová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Mesmerizing Sun of Erya Haryon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stafordšírský bulterier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248</v>
      </c>
      <c r="E28" s="101"/>
      <c r="F28" s="101"/>
      <c r="G28" s="101"/>
      <c r="H28" s="64">
        <f>SUM(G18:G27)</f>
        <v>248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2024-09-29T14:41:11Z</cp:lastPrinted>
  <dcterms:created xsi:type="dcterms:W3CDTF">2020-01-31T23:26:18Z</dcterms:created>
  <dcterms:modified xsi:type="dcterms:W3CDTF">2024-09-30T15:06:12Z</dcterms:modified>
</cp:coreProperties>
</file>