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0C299C74-4775-46E1-B459-ED20E0B33D0D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24" yWindow="744" windowWidth="23016" windowHeight="1221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34" i="3"/>
  <c r="G42" i="3"/>
  <c r="G4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E18" i="3"/>
  <c r="K18" i="3"/>
  <c r="E19" i="3"/>
  <c r="E20" i="3"/>
  <c r="E21" i="3"/>
  <c r="E22" i="3"/>
  <c r="E23" i="3"/>
  <c r="E24" i="3"/>
  <c r="E25" i="3"/>
  <c r="C13" i="27"/>
  <c r="E17" i="27"/>
  <c r="O3" i="2"/>
  <c r="F18" i="27"/>
  <c r="H18" i="27"/>
  <c r="G18" i="27"/>
  <c r="O4" i="2"/>
  <c r="F19" i="27"/>
  <c r="H19" i="27"/>
  <c r="G19" i="27"/>
  <c r="O5" i="2"/>
  <c r="F20" i="27"/>
  <c r="H20" i="27"/>
  <c r="G20" i="27"/>
  <c r="O6" i="2"/>
  <c r="F21" i="27"/>
  <c r="H21" i="27"/>
  <c r="G21" i="27"/>
  <c r="O7" i="2"/>
  <c r="F22" i="27"/>
  <c r="H22" i="27"/>
  <c r="G22" i="27"/>
  <c r="O8" i="2"/>
  <c r="F23" i="27"/>
  <c r="H23" i="27"/>
  <c r="G23" i="27"/>
  <c r="O9" i="2"/>
  <c r="F24" i="27"/>
  <c r="H24" i="27"/>
  <c r="G24" i="27"/>
  <c r="O10" i="2"/>
  <c r="F25" i="27"/>
  <c r="H25" i="27"/>
  <c r="G25" i="27"/>
  <c r="O11" i="2"/>
  <c r="F26" i="27"/>
  <c r="H26" i="27"/>
  <c r="G26" i="27"/>
  <c r="O12" i="2"/>
  <c r="F27" i="27"/>
  <c r="H27" i="27"/>
  <c r="G27" i="27"/>
  <c r="D28" i="27"/>
  <c r="H25" i="3"/>
  <c r="N25" i="3"/>
  <c r="N12" i="3"/>
  <c r="N13" i="3"/>
  <c r="N14" i="3"/>
  <c r="N15" i="3"/>
  <c r="N16" i="3"/>
  <c r="N17" i="3"/>
  <c r="N18" i="3"/>
  <c r="N19" i="3"/>
  <c r="N20" i="3"/>
  <c r="N21" i="3"/>
  <c r="N22" i="3"/>
  <c r="C13" i="25"/>
  <c r="E17" i="25"/>
  <c r="F18" i="25"/>
  <c r="H18" i="25"/>
  <c r="G18" i="25"/>
  <c r="F19" i="25"/>
  <c r="H19" i="25"/>
  <c r="G19" i="25"/>
  <c r="F20" i="25"/>
  <c r="H20" i="25"/>
  <c r="G20" i="25"/>
  <c r="F21" i="25"/>
  <c r="H21" i="25"/>
  <c r="G21" i="25"/>
  <c r="F22" i="25"/>
  <c r="H22" i="25"/>
  <c r="G22" i="25"/>
  <c r="F23" i="25"/>
  <c r="H23" i="25"/>
  <c r="G23" i="25"/>
  <c r="F24" i="25"/>
  <c r="H24" i="25"/>
  <c r="G24" i="25"/>
  <c r="F25" i="25"/>
  <c r="H25" i="25"/>
  <c r="G25" i="25"/>
  <c r="F26" i="25"/>
  <c r="H26" i="25"/>
  <c r="G26" i="25"/>
  <c r="F27" i="25"/>
  <c r="H27" i="25"/>
  <c r="G27" i="25"/>
  <c r="D28" i="25"/>
  <c r="H23" i="3"/>
  <c r="N23" i="3"/>
  <c r="C13" i="26"/>
  <c r="E17" i="26"/>
  <c r="F18" i="26"/>
  <c r="H18" i="26"/>
  <c r="G18" i="26"/>
  <c r="F19" i="26"/>
  <c r="H19" i="26"/>
  <c r="G19" i="26"/>
  <c r="F20" i="26"/>
  <c r="H20" i="26"/>
  <c r="G20" i="26"/>
  <c r="F21" i="26"/>
  <c r="H21" i="26"/>
  <c r="G21" i="26"/>
  <c r="F22" i="26"/>
  <c r="H22" i="26"/>
  <c r="G22" i="26"/>
  <c r="F23" i="26"/>
  <c r="H23" i="26"/>
  <c r="G23" i="26"/>
  <c r="F24" i="26"/>
  <c r="H24" i="26"/>
  <c r="G24" i="26"/>
  <c r="F25" i="26"/>
  <c r="H25" i="26"/>
  <c r="G25" i="26"/>
  <c r="F26" i="26"/>
  <c r="H26" i="26"/>
  <c r="G26" i="26"/>
  <c r="F27" i="26"/>
  <c r="H27" i="26"/>
  <c r="G27" i="26"/>
  <c r="D28" i="26"/>
  <c r="H24" i="3"/>
  <c r="N24" i="3"/>
  <c r="E26" i="3"/>
  <c r="C13" i="28"/>
  <c r="E17" i="28"/>
  <c r="F18" i="28"/>
  <c r="H18" i="28"/>
  <c r="I18" i="28"/>
  <c r="G18" i="28"/>
  <c r="F19" i="28"/>
  <c r="H19" i="28"/>
  <c r="I19" i="28"/>
  <c r="G19" i="28"/>
  <c r="F20" i="28"/>
  <c r="H20" i="28"/>
  <c r="I20" i="28"/>
  <c r="G20" i="28"/>
  <c r="F21" i="28"/>
  <c r="H21" i="28"/>
  <c r="I21" i="28"/>
  <c r="G21" i="28"/>
  <c r="F22" i="28"/>
  <c r="H22" i="28"/>
  <c r="I22" i="28"/>
  <c r="G22" i="28"/>
  <c r="F23" i="28"/>
  <c r="H23" i="28"/>
  <c r="I23" i="28"/>
  <c r="G23" i="28"/>
  <c r="F24" i="28"/>
  <c r="H24" i="28"/>
  <c r="I24" i="28"/>
  <c r="G24" i="28"/>
  <c r="F25" i="28"/>
  <c r="H25" i="28"/>
  <c r="I25" i="28"/>
  <c r="G25" i="28"/>
  <c r="F26" i="28"/>
  <c r="H26" i="28"/>
  <c r="I26" i="28"/>
  <c r="G26" i="28"/>
  <c r="F27" i="28"/>
  <c r="H27" i="28"/>
  <c r="I27" i="28"/>
  <c r="G27" i="28"/>
  <c r="D28" i="28"/>
  <c r="H26" i="3"/>
  <c r="N26" i="3"/>
  <c r="N2" i="3"/>
  <c r="N3" i="3"/>
  <c r="N4" i="3"/>
  <c r="N5" i="3"/>
  <c r="N6" i="3"/>
  <c r="N7" i="3"/>
  <c r="N8" i="3"/>
  <c r="N9" i="3"/>
  <c r="N10" i="3"/>
  <c r="N11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G25" i="3"/>
  <c r="C14" i="27"/>
  <c r="M26" i="3"/>
  <c r="E27" i="3"/>
  <c r="G27" i="3"/>
  <c r="E28" i="3"/>
  <c r="L28" i="3"/>
  <c r="E29" i="3"/>
  <c r="G29" i="3"/>
  <c r="E30" i="3"/>
  <c r="E31" i="3"/>
  <c r="G31" i="3"/>
  <c r="E32" i="3"/>
  <c r="G32" i="3"/>
  <c r="E33" i="3"/>
  <c r="G33" i="3"/>
  <c r="E34" i="3"/>
  <c r="M34" i="3"/>
  <c r="E35" i="3"/>
  <c r="G35" i="3"/>
  <c r="E36" i="3"/>
  <c r="E37" i="3"/>
  <c r="L37" i="3"/>
  <c r="E38" i="3"/>
  <c r="L38" i="3"/>
  <c r="E39" i="3"/>
  <c r="G39" i="3"/>
  <c r="E40" i="3"/>
  <c r="G40" i="3"/>
  <c r="E41" i="3"/>
  <c r="E42" i="3"/>
  <c r="E43" i="3"/>
  <c r="L43" i="3"/>
  <c r="E44" i="3"/>
  <c r="G44" i="3"/>
  <c r="E45" i="3"/>
  <c r="G45" i="3"/>
  <c r="E46" i="3"/>
  <c r="E47" i="3"/>
  <c r="G47" i="3"/>
  <c r="E48" i="3"/>
  <c r="M48" i="3"/>
  <c r="E49" i="3"/>
  <c r="E50" i="3"/>
  <c r="K50" i="3"/>
  <c r="E51" i="3"/>
  <c r="G51" i="3"/>
  <c r="E4" i="3"/>
  <c r="E5" i="3"/>
  <c r="M5" i="3"/>
  <c r="E6" i="3"/>
  <c r="E7" i="3"/>
  <c r="E8" i="3"/>
  <c r="E9" i="3"/>
  <c r="E10" i="3"/>
  <c r="M10" i="3"/>
  <c r="M11" i="3"/>
  <c r="E3" i="3"/>
  <c r="M3" i="3"/>
  <c r="E2" i="3"/>
  <c r="C27" i="51"/>
  <c r="C27" i="50"/>
  <c r="C27" i="46"/>
  <c r="C27" i="44"/>
  <c r="C27" i="42"/>
  <c r="C27" i="41"/>
  <c r="C27" i="40"/>
  <c r="C27" i="39"/>
  <c r="C27" i="38"/>
  <c r="C27" i="34"/>
  <c r="C27" i="32"/>
  <c r="C27" i="29"/>
  <c r="C27" i="28"/>
  <c r="C13" i="19"/>
  <c r="C27" i="19"/>
  <c r="C13" i="17"/>
  <c r="C27" i="17"/>
  <c r="C13" i="16"/>
  <c r="C27" i="16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7" i="53"/>
  <c r="C12" i="53"/>
  <c r="C11" i="53"/>
  <c r="C10" i="53"/>
  <c r="C9" i="53"/>
  <c r="C5" i="53"/>
  <c r="C4" i="53"/>
  <c r="C3" i="53"/>
  <c r="C13" i="52"/>
  <c r="F25" i="52"/>
  <c r="I25" i="52"/>
  <c r="C12" i="52"/>
  <c r="C11" i="52"/>
  <c r="C10" i="52"/>
  <c r="C9" i="52"/>
  <c r="C5" i="52"/>
  <c r="C4" i="52"/>
  <c r="C3" i="52"/>
  <c r="C13" i="51"/>
  <c r="F22" i="51"/>
  <c r="I22" i="51"/>
  <c r="C12" i="51"/>
  <c r="C11" i="51"/>
  <c r="C10" i="51"/>
  <c r="C9" i="51"/>
  <c r="C5" i="51"/>
  <c r="C4" i="51"/>
  <c r="C3" i="51"/>
  <c r="F24" i="50"/>
  <c r="I24" i="50"/>
  <c r="C13" i="50"/>
  <c r="C12" i="50"/>
  <c r="C11" i="50"/>
  <c r="C10" i="50"/>
  <c r="C9" i="50"/>
  <c r="C5" i="50"/>
  <c r="C4" i="50"/>
  <c r="C3" i="50"/>
  <c r="C13" i="49"/>
  <c r="C12" i="49"/>
  <c r="C11" i="49"/>
  <c r="C10" i="49"/>
  <c r="C9" i="49"/>
  <c r="C5" i="49"/>
  <c r="C4" i="49"/>
  <c r="C3" i="49"/>
  <c r="C13" i="48"/>
  <c r="C12" i="48"/>
  <c r="C11" i="48"/>
  <c r="C10" i="48"/>
  <c r="C9" i="48"/>
  <c r="C5" i="48"/>
  <c r="C4" i="48"/>
  <c r="C3" i="48"/>
  <c r="C13" i="47"/>
  <c r="C27" i="47"/>
  <c r="C12" i="47"/>
  <c r="C11" i="47"/>
  <c r="C10" i="47"/>
  <c r="C9" i="47"/>
  <c r="C5" i="47"/>
  <c r="C4" i="47"/>
  <c r="C3" i="47"/>
  <c r="F21" i="46"/>
  <c r="I21" i="46"/>
  <c r="C13" i="46"/>
  <c r="C12" i="46"/>
  <c r="C11" i="46"/>
  <c r="C10" i="46"/>
  <c r="C9" i="46"/>
  <c r="C5" i="46"/>
  <c r="C4" i="46"/>
  <c r="C3" i="46"/>
  <c r="C25" i="45"/>
  <c r="C13" i="45"/>
  <c r="C27" i="45"/>
  <c r="C12" i="45"/>
  <c r="C11" i="45"/>
  <c r="C10" i="45"/>
  <c r="C9" i="45"/>
  <c r="C5" i="45"/>
  <c r="C4" i="45"/>
  <c r="C3" i="45"/>
  <c r="F20" i="44"/>
  <c r="I20" i="44"/>
  <c r="C18" i="44"/>
  <c r="E17" i="44"/>
  <c r="D7" i="44"/>
  <c r="C13" i="44"/>
  <c r="C12" i="44"/>
  <c r="C11" i="44"/>
  <c r="C10" i="44"/>
  <c r="C9" i="44"/>
  <c r="C5" i="44"/>
  <c r="C4" i="44"/>
  <c r="C3" i="44"/>
  <c r="C13" i="43"/>
  <c r="C27" i="43"/>
  <c r="C12" i="43"/>
  <c r="C11" i="43"/>
  <c r="C10" i="43"/>
  <c r="C9" i="43"/>
  <c r="C5" i="43"/>
  <c r="C4" i="43"/>
  <c r="C3" i="43"/>
  <c r="C13" i="42"/>
  <c r="C12" i="42"/>
  <c r="C11" i="42"/>
  <c r="C10" i="42"/>
  <c r="C9" i="42"/>
  <c r="C5" i="42"/>
  <c r="C4" i="42"/>
  <c r="C3" i="42"/>
  <c r="F19" i="41"/>
  <c r="I19" i="41"/>
  <c r="C13" i="41"/>
  <c r="C12" i="41"/>
  <c r="C11" i="41"/>
  <c r="C10" i="41"/>
  <c r="C9" i="41"/>
  <c r="C5" i="41"/>
  <c r="C4" i="41"/>
  <c r="C3" i="41"/>
  <c r="C25" i="40"/>
  <c r="E17" i="40"/>
  <c r="D7" i="40"/>
  <c r="C13" i="40"/>
  <c r="C12" i="40"/>
  <c r="C11" i="40"/>
  <c r="C10" i="40"/>
  <c r="C9" i="40"/>
  <c r="C5" i="40"/>
  <c r="C4" i="40"/>
  <c r="C3" i="40"/>
  <c r="C13" i="39"/>
  <c r="C7" i="39"/>
  <c r="C12" i="39"/>
  <c r="C11" i="39"/>
  <c r="C10" i="39"/>
  <c r="C9" i="39"/>
  <c r="C5" i="39"/>
  <c r="C4" i="39"/>
  <c r="C3" i="39"/>
  <c r="C13" i="38"/>
  <c r="C12" i="38"/>
  <c r="C11" i="38"/>
  <c r="C10" i="38"/>
  <c r="C9" i="38"/>
  <c r="C5" i="38"/>
  <c r="C4" i="38"/>
  <c r="C3" i="38"/>
  <c r="C13" i="37"/>
  <c r="C12" i="37"/>
  <c r="C11" i="37"/>
  <c r="C10" i="37"/>
  <c r="C9" i="37"/>
  <c r="C5" i="37"/>
  <c r="C4" i="37"/>
  <c r="C3" i="37"/>
  <c r="C13" i="36"/>
  <c r="C12" i="36"/>
  <c r="C11" i="36"/>
  <c r="C10" i="36"/>
  <c r="C9" i="36"/>
  <c r="C5" i="36"/>
  <c r="C4" i="36"/>
  <c r="C3" i="36"/>
  <c r="C13" i="35"/>
  <c r="C7" i="35"/>
  <c r="C12" i="35"/>
  <c r="C11" i="35"/>
  <c r="C10" i="35"/>
  <c r="C9" i="35"/>
  <c r="C5" i="35"/>
  <c r="C4" i="35"/>
  <c r="C3" i="35"/>
  <c r="F20" i="34"/>
  <c r="I20" i="34"/>
  <c r="C13" i="34"/>
  <c r="C12" i="34"/>
  <c r="C11" i="34"/>
  <c r="C10" i="34"/>
  <c r="C9" i="34"/>
  <c r="C5" i="34"/>
  <c r="C4" i="34"/>
  <c r="C3" i="34"/>
  <c r="C13" i="33"/>
  <c r="C7" i="33"/>
  <c r="C12" i="33"/>
  <c r="C11" i="33"/>
  <c r="C10" i="33"/>
  <c r="C9" i="33"/>
  <c r="C5" i="33"/>
  <c r="C4" i="33"/>
  <c r="C3" i="33"/>
  <c r="C26" i="32"/>
  <c r="F25" i="32"/>
  <c r="I25" i="32"/>
  <c r="C25" i="32"/>
  <c r="C18" i="32"/>
  <c r="E17" i="32"/>
  <c r="D7" i="32"/>
  <c r="D17" i="32"/>
  <c r="C6" i="32"/>
  <c r="C13" i="32"/>
  <c r="C12" i="32"/>
  <c r="C11" i="32"/>
  <c r="C10" i="32"/>
  <c r="C9" i="32"/>
  <c r="C5" i="32"/>
  <c r="C4" i="32"/>
  <c r="C3" i="32"/>
  <c r="C13" i="31"/>
  <c r="C7" i="31"/>
  <c r="C12" i="31"/>
  <c r="C11" i="31"/>
  <c r="C10" i="31"/>
  <c r="C9" i="31"/>
  <c r="C5" i="31"/>
  <c r="C4" i="31"/>
  <c r="C3" i="31"/>
  <c r="C13" i="30"/>
  <c r="D14" i="30"/>
  <c r="C12" i="30"/>
  <c r="C11" i="30"/>
  <c r="C10" i="30"/>
  <c r="C9" i="30"/>
  <c r="C5" i="30"/>
  <c r="C4" i="30"/>
  <c r="C3" i="30"/>
  <c r="C13" i="29"/>
  <c r="C7" i="29"/>
  <c r="C12" i="29"/>
  <c r="C11" i="29"/>
  <c r="C10" i="29"/>
  <c r="C9" i="29"/>
  <c r="C5" i="29"/>
  <c r="C4" i="29"/>
  <c r="C3" i="29"/>
  <c r="C12" i="28"/>
  <c r="C11" i="28"/>
  <c r="C10" i="28"/>
  <c r="C9" i="28"/>
  <c r="C5" i="28"/>
  <c r="C4" i="28"/>
  <c r="C3" i="28"/>
  <c r="C12" i="27"/>
  <c r="C11" i="27"/>
  <c r="C10" i="27"/>
  <c r="C9" i="27"/>
  <c r="C5" i="27"/>
  <c r="C4" i="27"/>
  <c r="C3" i="27"/>
  <c r="C27" i="26"/>
  <c r="C12" i="26"/>
  <c r="C11" i="26"/>
  <c r="C10" i="26"/>
  <c r="C9" i="26"/>
  <c r="C5" i="26"/>
  <c r="C4" i="26"/>
  <c r="C3" i="26"/>
  <c r="C12" i="25"/>
  <c r="C11" i="25"/>
  <c r="C10" i="25"/>
  <c r="C9" i="25"/>
  <c r="C5" i="25"/>
  <c r="C4" i="25"/>
  <c r="C3" i="25"/>
  <c r="C13" i="24"/>
  <c r="D14" i="24"/>
  <c r="C12" i="24"/>
  <c r="C11" i="24"/>
  <c r="C10" i="24"/>
  <c r="C9" i="24"/>
  <c r="C5" i="24"/>
  <c r="C4" i="24"/>
  <c r="C3" i="24"/>
  <c r="C13" i="23"/>
  <c r="C7" i="23"/>
  <c r="C12" i="23"/>
  <c r="C11" i="23"/>
  <c r="C10" i="23"/>
  <c r="C9" i="23"/>
  <c r="C5" i="23"/>
  <c r="C4" i="23"/>
  <c r="C3" i="23"/>
  <c r="C13" i="22"/>
  <c r="C12" i="22"/>
  <c r="C11" i="22"/>
  <c r="C10" i="22"/>
  <c r="C9" i="22"/>
  <c r="C5" i="22"/>
  <c r="C4" i="22"/>
  <c r="C3" i="22"/>
  <c r="C13" i="21"/>
  <c r="C7" i="21"/>
  <c r="C12" i="21"/>
  <c r="C11" i="21"/>
  <c r="C10" i="21"/>
  <c r="C9" i="21"/>
  <c r="C5" i="21"/>
  <c r="C4" i="21"/>
  <c r="C3" i="21"/>
  <c r="C13" i="20"/>
  <c r="C27" i="20"/>
  <c r="C12" i="20"/>
  <c r="C11" i="20"/>
  <c r="C10" i="20"/>
  <c r="C9" i="20"/>
  <c r="C5" i="20"/>
  <c r="C4" i="20"/>
  <c r="C3" i="20"/>
  <c r="C7" i="19"/>
  <c r="C12" i="19"/>
  <c r="C11" i="19"/>
  <c r="C10" i="19"/>
  <c r="C9" i="19"/>
  <c r="C5" i="19"/>
  <c r="C4" i="19"/>
  <c r="C3" i="19"/>
  <c r="C13" i="18"/>
  <c r="C12" i="18"/>
  <c r="C11" i="18"/>
  <c r="C10" i="18"/>
  <c r="C9" i="18"/>
  <c r="C5" i="18"/>
  <c r="C4" i="18"/>
  <c r="C3" i="18"/>
  <c r="C7" i="17"/>
  <c r="C12" i="17"/>
  <c r="C11" i="17"/>
  <c r="C10" i="17"/>
  <c r="C9" i="17"/>
  <c r="C5" i="17"/>
  <c r="C4" i="17"/>
  <c r="C3" i="17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27" i="14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12" i="12"/>
  <c r="C11" i="12"/>
  <c r="C10" i="12"/>
  <c r="C9" i="12"/>
  <c r="C5" i="12"/>
  <c r="C4" i="12"/>
  <c r="C3" i="12"/>
  <c r="C13" i="11"/>
  <c r="C7" i="11"/>
  <c r="C12" i="11"/>
  <c r="C11" i="11"/>
  <c r="C10" i="11"/>
  <c r="C9" i="11"/>
  <c r="C5" i="11"/>
  <c r="C4" i="11"/>
  <c r="C3" i="11"/>
  <c r="C13" i="10"/>
  <c r="C7" i="10"/>
  <c r="C12" i="10"/>
  <c r="C11" i="10"/>
  <c r="C10" i="10"/>
  <c r="C9" i="10"/>
  <c r="C5" i="10"/>
  <c r="C4" i="10"/>
  <c r="C3" i="10"/>
  <c r="C13" i="9"/>
  <c r="C27" i="9"/>
  <c r="C12" i="9"/>
  <c r="C11" i="9"/>
  <c r="C10" i="9"/>
  <c r="C9" i="9"/>
  <c r="C5" i="9"/>
  <c r="C4" i="9"/>
  <c r="C3" i="9"/>
  <c r="C13" i="8"/>
  <c r="C7" i="8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6"/>
  <c r="D14" i="44"/>
  <c r="D14" i="41"/>
  <c r="D14" i="40"/>
  <c r="D14" i="35"/>
  <c r="D14" i="34"/>
  <c r="D14" i="33"/>
  <c r="D14" i="32"/>
  <c r="D14" i="16"/>
  <c r="D14" i="13"/>
  <c r="D14" i="11"/>
  <c r="D14" i="10"/>
  <c r="M45" i="3"/>
  <c r="M44" i="3"/>
  <c r="L44" i="3"/>
  <c r="M43" i="3"/>
  <c r="M38" i="3"/>
  <c r="M32" i="3"/>
  <c r="L32" i="3"/>
  <c r="K32" i="3"/>
  <c r="M28" i="3"/>
  <c r="M7" i="3"/>
  <c r="F26" i="29"/>
  <c r="I26" i="29"/>
  <c r="M6" i="3"/>
  <c r="C27" i="10"/>
  <c r="D14" i="9"/>
  <c r="C27" i="6"/>
  <c r="C7" i="6"/>
  <c r="C21" i="12"/>
  <c r="C7" i="12"/>
  <c r="K29" i="3"/>
  <c r="G41" i="3"/>
  <c r="L29" i="3"/>
  <c r="M40" i="3"/>
  <c r="C27" i="52"/>
  <c r="C23" i="43"/>
  <c r="C25" i="14"/>
  <c r="C7" i="14"/>
  <c r="C23" i="26"/>
  <c r="C7" i="26"/>
  <c r="C19" i="30"/>
  <c r="G26" i="3"/>
  <c r="C14" i="28"/>
  <c r="D14" i="43"/>
  <c r="C22" i="52"/>
  <c r="G37" i="3"/>
  <c r="M13" i="3"/>
  <c r="C25" i="30"/>
  <c r="F26" i="42"/>
  <c r="I26" i="42"/>
  <c r="G26" i="42"/>
  <c r="C7" i="42"/>
  <c r="F22" i="47"/>
  <c r="I22" i="47"/>
  <c r="C27" i="8"/>
  <c r="G48" i="3"/>
  <c r="G36" i="3"/>
  <c r="K35" i="3"/>
  <c r="L45" i="3"/>
  <c r="F25" i="30"/>
  <c r="I25" i="30"/>
  <c r="G25" i="30"/>
  <c r="F26" i="38"/>
  <c r="I26" i="38"/>
  <c r="C7" i="38"/>
  <c r="F26" i="46"/>
  <c r="I26" i="46"/>
  <c r="C7" i="46"/>
  <c r="C23" i="47"/>
  <c r="F26" i="50"/>
  <c r="I26" i="50"/>
  <c r="C7" i="50"/>
  <c r="C27" i="21"/>
  <c r="C27" i="33"/>
  <c r="C25" i="18"/>
  <c r="C7" i="18"/>
  <c r="D17" i="30"/>
  <c r="C6" i="30"/>
  <c r="F26" i="36"/>
  <c r="I26" i="36"/>
  <c r="C7" i="36"/>
  <c r="F22" i="43"/>
  <c r="I22" i="43"/>
  <c r="C7" i="43"/>
  <c r="F26" i="52"/>
  <c r="H26" i="52"/>
  <c r="C7" i="52"/>
  <c r="G28" i="3"/>
  <c r="D14" i="12"/>
  <c r="E17" i="30"/>
  <c r="D7" i="30"/>
  <c r="C24" i="15"/>
  <c r="C7" i="15"/>
  <c r="C21" i="27"/>
  <c r="C7" i="27"/>
  <c r="C27" i="15"/>
  <c r="C27" i="27"/>
  <c r="M29" i="3"/>
  <c r="F26" i="48"/>
  <c r="I26" i="48"/>
  <c r="C7" i="48"/>
  <c r="C19" i="52"/>
  <c r="C27" i="53"/>
  <c r="G25" i="32"/>
  <c r="C19" i="51"/>
  <c r="C7" i="51"/>
  <c r="C27" i="18"/>
  <c r="G38" i="3"/>
  <c r="D17" i="29"/>
  <c r="C6" i="29"/>
  <c r="C21" i="47"/>
  <c r="F19" i="51"/>
  <c r="I19" i="51"/>
  <c r="K36" i="3"/>
  <c r="C27" i="4"/>
  <c r="C7" i="4"/>
  <c r="C27" i="7"/>
  <c r="C7" i="7"/>
  <c r="C25" i="13"/>
  <c r="C7" i="13"/>
  <c r="C26" i="22"/>
  <c r="C7" i="22"/>
  <c r="C25" i="25"/>
  <c r="C7" i="25"/>
  <c r="C19" i="28"/>
  <c r="C7" i="28"/>
  <c r="L36" i="3"/>
  <c r="D14" i="47"/>
  <c r="F26" i="34"/>
  <c r="I26" i="34"/>
  <c r="C7" i="34"/>
  <c r="F27" i="41"/>
  <c r="I27" i="41"/>
  <c r="C7" i="41"/>
  <c r="C27" i="11"/>
  <c r="C27" i="23"/>
  <c r="C27" i="35"/>
  <c r="C21" i="9"/>
  <c r="C7" i="9"/>
  <c r="C26" i="24"/>
  <c r="C7" i="24"/>
  <c r="F26" i="30"/>
  <c r="H26" i="30"/>
  <c r="C7" i="30"/>
  <c r="G20" i="44"/>
  <c r="C26" i="36"/>
  <c r="C19" i="5"/>
  <c r="C7" i="5"/>
  <c r="C19" i="20"/>
  <c r="C7" i="20"/>
  <c r="F19" i="47"/>
  <c r="H19" i="47"/>
  <c r="C7" i="47"/>
  <c r="F20" i="52"/>
  <c r="I20" i="52"/>
  <c r="C27" i="30"/>
  <c r="G50" i="3"/>
  <c r="D14" i="14"/>
  <c r="C21" i="30"/>
  <c r="C27" i="31"/>
  <c r="G49" i="3"/>
  <c r="D14" i="29"/>
  <c r="C19" i="16"/>
  <c r="C7" i="16"/>
  <c r="K28" i="3"/>
  <c r="D14" i="48"/>
  <c r="C23" i="45"/>
  <c r="C7" i="45"/>
  <c r="C27" i="12"/>
  <c r="C27" i="24"/>
  <c r="C27" i="36"/>
  <c r="C27" i="48"/>
  <c r="C27" i="22"/>
  <c r="D14" i="31"/>
  <c r="M50" i="3"/>
  <c r="F26" i="32"/>
  <c r="I26" i="32"/>
  <c r="C7" i="32"/>
  <c r="D17" i="37"/>
  <c r="C6" i="37"/>
  <c r="C7" i="37"/>
  <c r="F26" i="40"/>
  <c r="I26" i="40"/>
  <c r="C7" i="40"/>
  <c r="F26" i="44"/>
  <c r="C7" i="44"/>
  <c r="F18" i="49"/>
  <c r="I18" i="49"/>
  <c r="C7" i="49"/>
  <c r="C27" i="13"/>
  <c r="C27" i="25"/>
  <c r="C27" i="37"/>
  <c r="C27" i="49"/>
  <c r="G43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/>
  <c r="C21" i="51"/>
  <c r="F26" i="51"/>
  <c r="I26" i="51"/>
  <c r="F27" i="51"/>
  <c r="I27" i="51"/>
  <c r="H19" i="51"/>
  <c r="F18" i="51"/>
  <c r="I18" i="51"/>
  <c r="C25" i="50"/>
  <c r="F25" i="50"/>
  <c r="I25" i="50"/>
  <c r="G25" i="50"/>
  <c r="E17" i="50"/>
  <c r="D7" i="50"/>
  <c r="C26" i="50"/>
  <c r="C18" i="50"/>
  <c r="C19" i="50"/>
  <c r="F20" i="50"/>
  <c r="I20" i="50"/>
  <c r="G20" i="50"/>
  <c r="C21" i="50"/>
  <c r="D14" i="49"/>
  <c r="C23" i="49"/>
  <c r="F26" i="49"/>
  <c r="I26" i="49"/>
  <c r="E17" i="48"/>
  <c r="D6" i="48"/>
  <c r="F21" i="48"/>
  <c r="I21" i="48"/>
  <c r="F24" i="48"/>
  <c r="I24" i="48"/>
  <c r="F26" i="47"/>
  <c r="I26" i="47"/>
  <c r="F27" i="47"/>
  <c r="I27" i="47"/>
  <c r="F18" i="47"/>
  <c r="H18" i="47"/>
  <c r="F24" i="46"/>
  <c r="F25" i="46"/>
  <c r="I25" i="46"/>
  <c r="E17" i="46"/>
  <c r="G21" i="46"/>
  <c r="C26" i="46"/>
  <c r="C19" i="46"/>
  <c r="F20" i="46"/>
  <c r="C21" i="46"/>
  <c r="F26" i="45"/>
  <c r="I26" i="45"/>
  <c r="D17" i="45"/>
  <c r="C6" i="45"/>
  <c r="F18" i="45"/>
  <c r="I18" i="45"/>
  <c r="F27" i="45"/>
  <c r="I27" i="45"/>
  <c r="C19" i="45"/>
  <c r="D14" i="45"/>
  <c r="F19" i="45"/>
  <c r="I19" i="45"/>
  <c r="C21" i="45"/>
  <c r="F21" i="44"/>
  <c r="C23" i="44"/>
  <c r="F24" i="44"/>
  <c r="H24" i="44"/>
  <c r="H20" i="44"/>
  <c r="D17" i="44"/>
  <c r="C6" i="44"/>
  <c r="C25" i="44"/>
  <c r="F25" i="44"/>
  <c r="I25" i="44"/>
  <c r="G25" i="44"/>
  <c r="C26" i="44"/>
  <c r="C19" i="44"/>
  <c r="C25" i="43"/>
  <c r="D17" i="43"/>
  <c r="C6" i="43"/>
  <c r="D14" i="42"/>
  <c r="D17" i="42"/>
  <c r="C6" i="42"/>
  <c r="C21" i="42"/>
  <c r="F21" i="42"/>
  <c r="I21" i="42"/>
  <c r="C23" i="42"/>
  <c r="C21" i="41"/>
  <c r="F22" i="41"/>
  <c r="I22" i="41"/>
  <c r="C23" i="41"/>
  <c r="C25" i="41"/>
  <c r="D17" i="41"/>
  <c r="C6" i="41"/>
  <c r="F26" i="41"/>
  <c r="I26" i="41"/>
  <c r="F18" i="41"/>
  <c r="H18" i="41"/>
  <c r="C19" i="41"/>
  <c r="C18" i="40"/>
  <c r="F25" i="40"/>
  <c r="I25" i="40"/>
  <c r="G25" i="40"/>
  <c r="C19" i="40"/>
  <c r="C26" i="40"/>
  <c r="F20" i="40"/>
  <c r="I20" i="40"/>
  <c r="G20" i="40"/>
  <c r="D6" i="40"/>
  <c r="C21" i="40"/>
  <c r="F21" i="40"/>
  <c r="I21" i="40"/>
  <c r="G21" i="40"/>
  <c r="C23" i="40"/>
  <c r="D17" i="40"/>
  <c r="C6" i="40"/>
  <c r="F24" i="40"/>
  <c r="D14" i="37"/>
  <c r="F20" i="36"/>
  <c r="I20" i="36"/>
  <c r="C26" i="34"/>
  <c r="F19" i="33"/>
  <c r="H19" i="33"/>
  <c r="C20" i="33"/>
  <c r="F23" i="33"/>
  <c r="H23" i="33"/>
  <c r="F26" i="33"/>
  <c r="I26" i="33"/>
  <c r="C19" i="32"/>
  <c r="G26" i="32"/>
  <c r="F20" i="32"/>
  <c r="I20" i="32"/>
  <c r="G20" i="32"/>
  <c r="C21" i="32"/>
  <c r="C23" i="32"/>
  <c r="D6" i="32"/>
  <c r="F24" i="32"/>
  <c r="D6" i="30"/>
  <c r="C23" i="30"/>
  <c r="F24" i="30"/>
  <c r="I24" i="30"/>
  <c r="G24" i="30"/>
  <c r="C18" i="30"/>
  <c r="C26" i="30"/>
  <c r="F20" i="30"/>
  <c r="I20" i="30"/>
  <c r="G20" i="30"/>
  <c r="D14" i="25"/>
  <c r="C21" i="16"/>
  <c r="D14" i="5"/>
  <c r="C25" i="6"/>
  <c r="D14" i="6"/>
  <c r="D14" i="4"/>
  <c r="C23" i="4"/>
  <c r="I26" i="52"/>
  <c r="H26" i="50"/>
  <c r="H21" i="40"/>
  <c r="D14" i="39"/>
  <c r="C23" i="23"/>
  <c r="C21" i="34"/>
  <c r="C21" i="36"/>
  <c r="D17" i="38"/>
  <c r="C6" i="38"/>
  <c r="C23" i="38"/>
  <c r="D17" i="39"/>
  <c r="C6" i="39"/>
  <c r="C25" i="39"/>
  <c r="C22" i="48"/>
  <c r="F23" i="49"/>
  <c r="I23" i="49"/>
  <c r="F21" i="34"/>
  <c r="I21" i="34"/>
  <c r="F21" i="36"/>
  <c r="I21" i="36"/>
  <c r="E17" i="38"/>
  <c r="G26" i="38"/>
  <c r="F24" i="38"/>
  <c r="I24" i="38"/>
  <c r="G24" i="38"/>
  <c r="F18" i="39"/>
  <c r="F26" i="39"/>
  <c r="I26" i="39"/>
  <c r="C22" i="42"/>
  <c r="F23" i="43"/>
  <c r="I23" i="43"/>
  <c r="D17" i="48"/>
  <c r="C6" i="48"/>
  <c r="C23" i="48"/>
  <c r="D17" i="49"/>
  <c r="C6" i="49"/>
  <c r="C25" i="49"/>
  <c r="F21" i="52"/>
  <c r="F23" i="39"/>
  <c r="I23" i="39"/>
  <c r="C22" i="34"/>
  <c r="C22" i="36"/>
  <c r="D14" i="21"/>
  <c r="H18" i="49"/>
  <c r="C25" i="4"/>
  <c r="C19" i="29"/>
  <c r="F21" i="30"/>
  <c r="F21" i="32"/>
  <c r="D17" i="34"/>
  <c r="C6" i="34"/>
  <c r="C23" i="34"/>
  <c r="D17" i="36"/>
  <c r="C6" i="36"/>
  <c r="C23" i="36"/>
  <c r="F19" i="37"/>
  <c r="C19" i="38"/>
  <c r="F25" i="38"/>
  <c r="F19" i="39"/>
  <c r="F27" i="39"/>
  <c r="E17" i="42"/>
  <c r="D7" i="42"/>
  <c r="F24" i="42"/>
  <c r="F18" i="43"/>
  <c r="F26" i="43"/>
  <c r="C22" i="46"/>
  <c r="F23" i="47"/>
  <c r="C18" i="48"/>
  <c r="C25" i="48"/>
  <c r="C19" i="49"/>
  <c r="D17" i="17"/>
  <c r="C6" i="17"/>
  <c r="C21" i="17"/>
  <c r="C25" i="38"/>
  <c r="K34" i="3"/>
  <c r="K51" i="3"/>
  <c r="D14" i="27"/>
  <c r="D14" i="36"/>
  <c r="C22" i="30"/>
  <c r="C22" i="32"/>
  <c r="D17" i="33"/>
  <c r="C6" i="33"/>
  <c r="E17" i="34"/>
  <c r="G26" i="34"/>
  <c r="F24" i="34"/>
  <c r="E17" i="36"/>
  <c r="G26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/>
  <c r="C23" i="46"/>
  <c r="D17" i="47"/>
  <c r="C6" i="47"/>
  <c r="C25" i="47"/>
  <c r="C19" i="48"/>
  <c r="F25" i="48"/>
  <c r="F19" i="49"/>
  <c r="F27" i="49"/>
  <c r="F21" i="50"/>
  <c r="C23" i="51"/>
  <c r="E17" i="52"/>
  <c r="G20" i="52"/>
  <c r="C23" i="52"/>
  <c r="D17" i="53"/>
  <c r="C6" i="53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/>
  <c r="C23" i="50"/>
  <c r="D17" i="51"/>
  <c r="C6" i="51"/>
  <c r="C25" i="51"/>
  <c r="F18" i="52"/>
  <c r="C25" i="52"/>
  <c r="C25" i="53"/>
  <c r="D14" i="19"/>
  <c r="G24" i="48"/>
  <c r="D6" i="44"/>
  <c r="D6" i="50"/>
  <c r="G26" i="50"/>
  <c r="G24" i="50"/>
  <c r="C23" i="29"/>
  <c r="L5" i="3"/>
  <c r="C19" i="23"/>
  <c r="L9" i="3"/>
  <c r="M9" i="3"/>
  <c r="L10" i="3"/>
  <c r="D14" i="18"/>
  <c r="E17" i="20"/>
  <c r="F18" i="20"/>
  <c r="H18" i="20"/>
  <c r="G18" i="20"/>
  <c r="F19" i="20"/>
  <c r="H19" i="20"/>
  <c r="G19" i="20"/>
  <c r="F20" i="20"/>
  <c r="H20" i="20"/>
  <c r="G20" i="20"/>
  <c r="F21" i="20"/>
  <c r="H21" i="20"/>
  <c r="G21" i="20"/>
  <c r="F22" i="20"/>
  <c r="H22" i="20"/>
  <c r="G22" i="20"/>
  <c r="F23" i="20"/>
  <c r="H23" i="20"/>
  <c r="G23" i="20"/>
  <c r="F24" i="20"/>
  <c r="H24" i="20"/>
  <c r="G24" i="20"/>
  <c r="F25" i="20"/>
  <c r="H25" i="20"/>
  <c r="G25" i="20"/>
  <c r="F26" i="20"/>
  <c r="H26" i="20"/>
  <c r="G26" i="20"/>
  <c r="F27" i="20"/>
  <c r="H27" i="20"/>
  <c r="G27" i="20"/>
  <c r="D28" i="20"/>
  <c r="H18" i="3"/>
  <c r="L18" i="3"/>
  <c r="C24" i="13"/>
  <c r="C22" i="12"/>
  <c r="C22" i="10"/>
  <c r="C23" i="10"/>
  <c r="C25" i="10"/>
  <c r="D17" i="10"/>
  <c r="C6" i="10"/>
  <c r="C26" i="10"/>
  <c r="E17" i="10"/>
  <c r="C18" i="10"/>
  <c r="C19" i="10"/>
  <c r="C22" i="9"/>
  <c r="K23" i="3"/>
  <c r="M23" i="3"/>
  <c r="C19" i="7"/>
  <c r="D14" i="7"/>
  <c r="C21" i="5"/>
  <c r="C22" i="5"/>
  <c r="C23" i="5"/>
  <c r="C25" i="5"/>
  <c r="D17" i="5"/>
  <c r="C6" i="5"/>
  <c r="C26" i="5"/>
  <c r="E17" i="5"/>
  <c r="C18" i="5"/>
  <c r="D17" i="4"/>
  <c r="C6" i="4"/>
  <c r="E17" i="4"/>
  <c r="C19" i="4"/>
  <c r="C21" i="4"/>
  <c r="H21" i="48"/>
  <c r="I19" i="47"/>
  <c r="H26" i="38"/>
  <c r="H25" i="52"/>
  <c r="H25" i="30"/>
  <c r="H25" i="32"/>
  <c r="H24" i="50"/>
  <c r="H20" i="34"/>
  <c r="L35" i="3"/>
  <c r="M51" i="3"/>
  <c r="L8" i="3"/>
  <c r="L47" i="3"/>
  <c r="M35" i="3"/>
  <c r="K31" i="3"/>
  <c r="M47" i="3"/>
  <c r="L31" i="3"/>
  <c r="L11" i="3"/>
  <c r="M30" i="3"/>
  <c r="M46" i="3"/>
  <c r="M4" i="3"/>
  <c r="M12" i="3"/>
  <c r="K37" i="3"/>
  <c r="L40" i="3"/>
  <c r="L48" i="3"/>
  <c r="L39" i="3"/>
  <c r="K33" i="3"/>
  <c r="M39" i="3"/>
  <c r="M24" i="3"/>
  <c r="K30" i="3"/>
  <c r="L33" i="3"/>
  <c r="L46" i="3"/>
  <c r="H26" i="49"/>
  <c r="I24" i="44"/>
  <c r="G24" i="44"/>
  <c r="H20" i="52"/>
  <c r="H26" i="48"/>
  <c r="H26" i="34"/>
  <c r="H26" i="45"/>
  <c r="H25" i="40"/>
  <c r="H19" i="41"/>
  <c r="C25" i="26"/>
  <c r="D14" i="26"/>
  <c r="C25" i="23"/>
  <c r="E17" i="23"/>
  <c r="D6" i="23"/>
  <c r="D17" i="21"/>
  <c r="C6" i="21"/>
  <c r="E17" i="21"/>
  <c r="C21" i="20"/>
  <c r="D14" i="20"/>
  <c r="C19" i="19"/>
  <c r="C25" i="19"/>
  <c r="D17" i="18"/>
  <c r="C6" i="18"/>
  <c r="E17" i="18"/>
  <c r="D6" i="18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/>
  <c r="E17" i="14"/>
  <c r="C26" i="14"/>
  <c r="D7" i="48"/>
  <c r="G26" i="40"/>
  <c r="G26" i="48"/>
  <c r="G21" i="48"/>
  <c r="E17" i="13"/>
  <c r="C19" i="13"/>
  <c r="C23" i="12"/>
  <c r="C25" i="12"/>
  <c r="D17" i="12"/>
  <c r="C6" i="12"/>
  <c r="C26" i="12"/>
  <c r="E17" i="12"/>
  <c r="C18" i="12"/>
  <c r="C19" i="12"/>
  <c r="C23" i="9"/>
  <c r="C25" i="9"/>
  <c r="D17" i="9"/>
  <c r="C6" i="9"/>
  <c r="E17" i="9"/>
  <c r="C18" i="9"/>
  <c r="C19" i="9"/>
  <c r="D17" i="8"/>
  <c r="C6" i="8"/>
  <c r="E17" i="8"/>
  <c r="C19" i="8"/>
  <c r="C21" i="8"/>
  <c r="C23" i="8"/>
  <c r="D14" i="8"/>
  <c r="C25" i="8"/>
  <c r="C21" i="7"/>
  <c r="C22" i="7"/>
  <c r="C23" i="7"/>
  <c r="C25" i="7"/>
  <c r="D17" i="7"/>
  <c r="C6" i="7"/>
  <c r="C26" i="7"/>
  <c r="K16" i="3"/>
  <c r="E17" i="7"/>
  <c r="C18" i="7"/>
  <c r="D17" i="6"/>
  <c r="C6" i="6"/>
  <c r="E17" i="6"/>
  <c r="C19" i="6"/>
  <c r="C21" i="6"/>
  <c r="C23" i="6"/>
  <c r="D17" i="28"/>
  <c r="C6" i="28"/>
  <c r="C25" i="27"/>
  <c r="D17" i="27"/>
  <c r="C6" i="27"/>
  <c r="C19" i="27"/>
  <c r="D17" i="26"/>
  <c r="C6" i="26"/>
  <c r="C19" i="26"/>
  <c r="C21" i="26"/>
  <c r="D17" i="25"/>
  <c r="C6" i="25"/>
  <c r="C19" i="25"/>
  <c r="C21" i="25"/>
  <c r="C23" i="25"/>
  <c r="D17" i="24"/>
  <c r="C6" i="24"/>
  <c r="E17" i="24"/>
  <c r="C19" i="24"/>
  <c r="C21" i="24"/>
  <c r="C23" i="24"/>
  <c r="C25" i="24"/>
  <c r="D17" i="23"/>
  <c r="C6" i="23"/>
  <c r="C21" i="23"/>
  <c r="D17" i="22"/>
  <c r="C6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/>
  <c r="C26" i="20"/>
  <c r="C18" i="20"/>
  <c r="D17" i="19"/>
  <c r="C6" i="19"/>
  <c r="E17" i="19"/>
  <c r="C21" i="19"/>
  <c r="C23" i="19"/>
  <c r="C18" i="18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/>
  <c r="C26" i="16"/>
  <c r="E17" i="16"/>
  <c r="C18" i="16"/>
  <c r="D17" i="15"/>
  <c r="C6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18"/>
  <c r="F19" i="12"/>
  <c r="F19" i="16"/>
  <c r="F19" i="19"/>
  <c r="F19" i="13"/>
  <c r="F21" i="18"/>
  <c r="F21" i="12"/>
  <c r="F21" i="19"/>
  <c r="F21" i="16"/>
  <c r="F21" i="13"/>
  <c r="F21" i="17"/>
  <c r="F21" i="14"/>
  <c r="F23" i="19"/>
  <c r="F23" i="13"/>
  <c r="F23" i="14"/>
  <c r="F23" i="17"/>
  <c r="F23" i="18"/>
  <c r="F23" i="12"/>
  <c r="F23" i="16"/>
  <c r="F25" i="14"/>
  <c r="F25" i="18"/>
  <c r="F25" i="12"/>
  <c r="F25" i="16"/>
  <c r="F25" i="13"/>
  <c r="F25" i="19"/>
  <c r="F25" i="17"/>
  <c r="F27" i="16"/>
  <c r="F27" i="13"/>
  <c r="F27" i="19"/>
  <c r="F27" i="14"/>
  <c r="F27" i="17"/>
  <c r="F27" i="18"/>
  <c r="F27" i="12"/>
  <c r="F20" i="8"/>
  <c r="F20" i="6"/>
  <c r="F20" i="9"/>
  <c r="F20" i="7"/>
  <c r="F19" i="23"/>
  <c r="F19" i="22"/>
  <c r="F19" i="24"/>
  <c r="F19" i="21"/>
  <c r="F21" i="22"/>
  <c r="F21" i="21"/>
  <c r="F21" i="24"/>
  <c r="F21" i="23"/>
  <c r="F23" i="24"/>
  <c r="F23" i="21"/>
  <c r="F23" i="23"/>
  <c r="F23" i="22"/>
  <c r="F25" i="23"/>
  <c r="F25" i="22"/>
  <c r="F25" i="21"/>
  <c r="F25" i="24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18"/>
  <c r="F18" i="12"/>
  <c r="F18" i="16"/>
  <c r="F20" i="19"/>
  <c r="F20" i="13"/>
  <c r="F20" i="17"/>
  <c r="F22" i="16"/>
  <c r="F22" i="14"/>
  <c r="F22" i="18"/>
  <c r="F22" i="12"/>
  <c r="F24" i="19"/>
  <c r="F24" i="17"/>
  <c r="F24" i="13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C20" i="4"/>
  <c r="C24" i="4"/>
  <c r="C20" i="6"/>
  <c r="C24" i="6"/>
  <c r="C20" i="8"/>
  <c r="C24" i="8"/>
  <c r="D17" i="13"/>
  <c r="C6" i="13"/>
  <c r="C23" i="13"/>
  <c r="F20" i="15"/>
  <c r="C19" i="17"/>
  <c r="C24" i="17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/>
  <c r="F23" i="31"/>
  <c r="D17" i="35"/>
  <c r="C6" i="35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18" i="21"/>
  <c r="F22" i="21"/>
  <c r="F26" i="21"/>
  <c r="F20" i="22"/>
  <c r="F24" i="22"/>
  <c r="F18" i="23"/>
  <c r="F22" i="23"/>
  <c r="F26" i="23"/>
  <c r="F20" i="24"/>
  <c r="F24" i="24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D7" i="18"/>
  <c r="G26" i="46"/>
  <c r="H26" i="44"/>
  <c r="I26" i="44"/>
  <c r="G26" i="44"/>
  <c r="G21" i="36"/>
  <c r="H26" i="46"/>
  <c r="H26" i="36"/>
  <c r="G21" i="34"/>
  <c r="H26" i="42"/>
  <c r="H25" i="44"/>
  <c r="H27" i="51"/>
  <c r="G25" i="46"/>
  <c r="H27" i="41"/>
  <c r="H22" i="43"/>
  <c r="H26" i="40"/>
  <c r="H22" i="47"/>
  <c r="I26" i="30"/>
  <c r="G26" i="3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/>
  <c r="D28" i="47"/>
  <c r="H45" i="3"/>
  <c r="I20" i="46"/>
  <c r="G20" i="46"/>
  <c r="H20" i="46"/>
  <c r="D7" i="46"/>
  <c r="D6" i="46"/>
  <c r="H25" i="46"/>
  <c r="I24" i="46"/>
  <c r="G24" i="46"/>
  <c r="H24" i="46"/>
  <c r="H19" i="45"/>
  <c r="H27" i="45"/>
  <c r="I21" i="44"/>
  <c r="G21" i="44"/>
  <c r="H21" i="44"/>
  <c r="H21" i="42"/>
  <c r="D6" i="42"/>
  <c r="I18" i="41"/>
  <c r="G18" i="41"/>
  <c r="D28" i="41"/>
  <c r="H39" i="3"/>
  <c r="I24" i="40"/>
  <c r="G24" i="40"/>
  <c r="H24" i="40"/>
  <c r="H20" i="40"/>
  <c r="H20" i="36"/>
  <c r="I23" i="33"/>
  <c r="G23" i="33"/>
  <c r="I19" i="33"/>
  <c r="G19" i="33"/>
  <c r="H24" i="32"/>
  <c r="I24" i="32"/>
  <c r="G24" i="32"/>
  <c r="H24" i="30"/>
  <c r="H21" i="36"/>
  <c r="H23" i="39"/>
  <c r="H23" i="49"/>
  <c r="H23" i="43"/>
  <c r="H21" i="34"/>
  <c r="I22" i="39"/>
  <c r="G22" i="39"/>
  <c r="H22" i="39"/>
  <c r="I23" i="47"/>
  <c r="G23" i="47"/>
  <c r="H23" i="47"/>
  <c r="I21" i="52"/>
  <c r="G21" i="52"/>
  <c r="H21" i="52"/>
  <c r="H26" i="39"/>
  <c r="I23" i="45"/>
  <c r="G23" i="45"/>
  <c r="H23" i="45"/>
  <c r="H20" i="38"/>
  <c r="I20" i="38"/>
  <c r="G20" i="38"/>
  <c r="I26" i="43"/>
  <c r="G26" i="43"/>
  <c r="H26" i="43"/>
  <c r="H19" i="37"/>
  <c r="I19" i="37"/>
  <c r="I21" i="30"/>
  <c r="G21" i="30"/>
  <c r="H21" i="30"/>
  <c r="I21" i="32"/>
  <c r="G21" i="32"/>
  <c r="H21" i="32"/>
  <c r="H22" i="49"/>
  <c r="I22" i="49"/>
  <c r="G22" i="49"/>
  <c r="I21" i="38"/>
  <c r="G21" i="38"/>
  <c r="H21" i="38"/>
  <c r="D7" i="52"/>
  <c r="D6" i="52"/>
  <c r="I18" i="39"/>
  <c r="G18" i="39"/>
  <c r="D28" i="39"/>
  <c r="H37" i="3"/>
  <c r="H18" i="39"/>
  <c r="H25" i="36"/>
  <c r="I25" i="36"/>
  <c r="G25" i="36"/>
  <c r="I20" i="48"/>
  <c r="G20" i="48"/>
  <c r="H20" i="48"/>
  <c r="H26" i="37"/>
  <c r="I26" i="37"/>
  <c r="G26" i="37"/>
  <c r="G26" i="52"/>
  <c r="I18" i="43"/>
  <c r="G18" i="43"/>
  <c r="D28" i="43"/>
  <c r="H41" i="3"/>
  <c r="H18" i="43"/>
  <c r="D7" i="38"/>
  <c r="D6" i="38"/>
  <c r="H24" i="52"/>
  <c r="I24" i="52"/>
  <c r="G24" i="52"/>
  <c r="H27" i="43"/>
  <c r="I27" i="43"/>
  <c r="G27" i="43"/>
  <c r="I21" i="50"/>
  <c r="G21" i="50"/>
  <c r="H21" i="50"/>
  <c r="I24" i="36"/>
  <c r="G24" i="36"/>
  <c r="H24" i="36"/>
  <c r="I24" i="42"/>
  <c r="G24" i="42"/>
  <c r="H24" i="42"/>
  <c r="H25" i="34"/>
  <c r="I25" i="34"/>
  <c r="G25" i="34"/>
  <c r="H19" i="43"/>
  <c r="I19" i="43"/>
  <c r="G19" i="43"/>
  <c r="I27" i="49"/>
  <c r="G27" i="49"/>
  <c r="H27" i="49"/>
  <c r="I22" i="45"/>
  <c r="G22" i="45"/>
  <c r="H22" i="45"/>
  <c r="D7" i="36"/>
  <c r="D6" i="36"/>
  <c r="G25" i="52"/>
  <c r="G21" i="42"/>
  <c r="H18" i="52"/>
  <c r="I18" i="52"/>
  <c r="G18" i="52"/>
  <c r="I20" i="42"/>
  <c r="G20" i="42"/>
  <c r="H20" i="42"/>
  <c r="I25" i="42"/>
  <c r="G25" i="42"/>
  <c r="H25" i="42"/>
  <c r="I19" i="49"/>
  <c r="G19" i="49"/>
  <c r="H19" i="49"/>
  <c r="H23" i="41"/>
  <c r="I23" i="41"/>
  <c r="G23" i="41"/>
  <c r="I24" i="34"/>
  <c r="G24" i="34"/>
  <c r="H24" i="34"/>
  <c r="H27" i="39"/>
  <c r="I27" i="39"/>
  <c r="G27" i="39"/>
  <c r="H25" i="38"/>
  <c r="I25" i="38"/>
  <c r="G25" i="38"/>
  <c r="H23" i="51"/>
  <c r="I23" i="51"/>
  <c r="G23" i="51"/>
  <c r="I25" i="48"/>
  <c r="G25" i="48"/>
  <c r="H25" i="48"/>
  <c r="D7" i="34"/>
  <c r="D6" i="34"/>
  <c r="G20" i="34"/>
  <c r="I19" i="39"/>
  <c r="G19" i="39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/>
  <c r="H27" i="44"/>
  <c r="D7" i="11"/>
  <c r="D6" i="11"/>
  <c r="I24" i="17"/>
  <c r="H24" i="17"/>
  <c r="I20" i="13"/>
  <c r="H20" i="13"/>
  <c r="I27" i="27"/>
  <c r="I21" i="13"/>
  <c r="H21" i="13"/>
  <c r="I20" i="41"/>
  <c r="G20" i="41"/>
  <c r="H20" i="41"/>
  <c r="H18" i="36"/>
  <c r="I18" i="36"/>
  <c r="G18" i="36"/>
  <c r="D28" i="36"/>
  <c r="H34" i="3"/>
  <c r="I23" i="53"/>
  <c r="G23" i="53"/>
  <c r="H23" i="53"/>
  <c r="I23" i="52"/>
  <c r="G23" i="52"/>
  <c r="H23" i="52"/>
  <c r="H25" i="49"/>
  <c r="I25" i="49"/>
  <c r="G25" i="49"/>
  <c r="D7" i="47"/>
  <c r="G22" i="47"/>
  <c r="G27" i="47"/>
  <c r="G19" i="47"/>
  <c r="G26" i="47"/>
  <c r="D6" i="47"/>
  <c r="I23" i="44"/>
  <c r="G23" i="44"/>
  <c r="H23" i="44"/>
  <c r="H25" i="41"/>
  <c r="I25" i="41"/>
  <c r="G25" i="41"/>
  <c r="D7" i="39"/>
  <c r="G26" i="39"/>
  <c r="G23" i="39"/>
  <c r="D6" i="39"/>
  <c r="I23" i="34"/>
  <c r="G23" i="34"/>
  <c r="H23" i="34"/>
  <c r="I22" i="26"/>
  <c r="I24" i="29"/>
  <c r="H24" i="29"/>
  <c r="I23" i="37"/>
  <c r="G23" i="37"/>
  <c r="H23" i="37"/>
  <c r="I25" i="37"/>
  <c r="G25" i="37"/>
  <c r="H25" i="37"/>
  <c r="I19" i="35"/>
  <c r="G19" i="35"/>
  <c r="H19" i="35"/>
  <c r="I20" i="33"/>
  <c r="G20" i="33"/>
  <c r="H20" i="33"/>
  <c r="I26" i="25"/>
  <c r="I18" i="23"/>
  <c r="H18" i="23"/>
  <c r="I20" i="20"/>
  <c r="I24" i="14"/>
  <c r="H24" i="14"/>
  <c r="I23" i="31"/>
  <c r="G23" i="3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I21" i="16"/>
  <c r="H21" i="16"/>
  <c r="I19" i="12"/>
  <c r="H19" i="12"/>
  <c r="I20" i="5"/>
  <c r="H20" i="5"/>
  <c r="I24" i="8"/>
  <c r="H24" i="8"/>
  <c r="I22" i="36"/>
  <c r="G22" i="36"/>
  <c r="H22" i="36"/>
  <c r="I21" i="47"/>
  <c r="G21" i="47"/>
  <c r="H21" i="47"/>
  <c r="I26" i="13"/>
  <c r="H26" i="13"/>
  <c r="I19" i="7"/>
  <c r="H19" i="7"/>
  <c r="I27" i="20"/>
  <c r="I20" i="49"/>
  <c r="G20" i="49"/>
  <c r="H20" i="49"/>
  <c r="I22" i="44"/>
  <c r="G22" i="44"/>
  <c r="H22" i="44"/>
  <c r="H22" i="40"/>
  <c r="I22" i="40"/>
  <c r="G22" i="40"/>
  <c r="I22" i="34"/>
  <c r="G22" i="34"/>
  <c r="H22" i="34"/>
  <c r="I19" i="53"/>
  <c r="G19" i="53"/>
  <c r="H19" i="53"/>
  <c r="I19" i="52"/>
  <c r="G19" i="52"/>
  <c r="H19" i="52"/>
  <c r="I21" i="49"/>
  <c r="G21" i="49"/>
  <c r="H21" i="49"/>
  <c r="I27" i="46"/>
  <c r="G27" i="46"/>
  <c r="H27" i="46"/>
  <c r="I19" i="44"/>
  <c r="G19" i="44"/>
  <c r="H19" i="44"/>
  <c r="I21" i="41"/>
  <c r="G21" i="41"/>
  <c r="H21" i="41"/>
  <c r="I27" i="38"/>
  <c r="G27" i="38"/>
  <c r="H27" i="38"/>
  <c r="I19" i="34"/>
  <c r="G19" i="34"/>
  <c r="H19" i="34"/>
  <c r="I22" i="31"/>
  <c r="G22" i="31"/>
  <c r="H22" i="31"/>
  <c r="I18" i="26"/>
  <c r="I18" i="33"/>
  <c r="G18" i="33"/>
  <c r="D28" i="33"/>
  <c r="H31" i="3"/>
  <c r="H18" i="33"/>
  <c r="I24" i="33"/>
  <c r="G24" i="33"/>
  <c r="H24" i="33"/>
  <c r="I22" i="33"/>
  <c r="G22" i="33"/>
  <c r="H22" i="33"/>
  <c r="I22" i="25"/>
  <c r="H26" i="19"/>
  <c r="I26" i="19"/>
  <c r="I20" i="14"/>
  <c r="H20" i="14"/>
  <c r="I18" i="35"/>
  <c r="G18" i="35"/>
  <c r="D28" i="35"/>
  <c r="H33" i="3"/>
  <c r="H18" i="35"/>
  <c r="I20" i="35"/>
  <c r="G20" i="35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/>
  <c r="H24" i="45"/>
  <c r="I27" i="34"/>
  <c r="G27" i="34"/>
  <c r="H27" i="34"/>
  <c r="H20" i="16"/>
  <c r="I20" i="16"/>
  <c r="H24" i="21"/>
  <c r="I24" i="21"/>
  <c r="I27" i="7"/>
  <c r="H27" i="7"/>
  <c r="I26" i="5"/>
  <c r="H26" i="5"/>
  <c r="H22" i="48"/>
  <c r="I22" i="48"/>
  <c r="G22" i="48"/>
  <c r="I18" i="40"/>
  <c r="G18" i="40"/>
  <c r="D28" i="40"/>
  <c r="H38" i="3"/>
  <c r="H18" i="40"/>
  <c r="H18" i="34"/>
  <c r="I18" i="34"/>
  <c r="G18" i="34"/>
  <c r="D28" i="34"/>
  <c r="H32" i="3"/>
  <c r="I25" i="51"/>
  <c r="G25" i="51"/>
  <c r="H25" i="51"/>
  <c r="D7" i="49"/>
  <c r="D6" i="49"/>
  <c r="G26" i="49"/>
  <c r="G18" i="49"/>
  <c r="D28" i="49"/>
  <c r="H47" i="3"/>
  <c r="G23" i="49"/>
  <c r="I23" i="46"/>
  <c r="G23" i="46"/>
  <c r="H23" i="46"/>
  <c r="I25" i="43"/>
  <c r="G25" i="43"/>
  <c r="H25" i="43"/>
  <c r="D7" i="41"/>
  <c r="D6" i="41"/>
  <c r="G22" i="41"/>
  <c r="G27" i="41"/>
  <c r="G19" i="41"/>
  <c r="G26" i="41"/>
  <c r="I23" i="38"/>
  <c r="G23" i="38"/>
  <c r="H23" i="38"/>
  <c r="I27" i="32"/>
  <c r="G27" i="32"/>
  <c r="H27" i="32"/>
  <c r="I24" i="25"/>
  <c r="H27" i="31"/>
  <c r="I27" i="31"/>
  <c r="G27" i="31"/>
  <c r="D7" i="33"/>
  <c r="D6" i="33"/>
  <c r="G26" i="33"/>
  <c r="I26" i="27"/>
  <c r="I18" i="25"/>
  <c r="I24" i="22"/>
  <c r="H24" i="22"/>
  <c r="I22" i="19"/>
  <c r="H22" i="19"/>
  <c r="I24" i="12"/>
  <c r="H24" i="12"/>
  <c r="I27" i="33"/>
  <c r="G27" i="33"/>
  <c r="H27" i="33"/>
  <c r="I24" i="35"/>
  <c r="G24" i="35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I20" i="6"/>
  <c r="H20" i="6"/>
  <c r="I27" i="19"/>
  <c r="H27" i="19"/>
  <c r="I25" i="18"/>
  <c r="H25" i="18"/>
  <c r="I23" i="14"/>
  <c r="H23" i="14"/>
  <c r="H21" i="12"/>
  <c r="I21" i="12"/>
  <c r="I19" i="20"/>
  <c r="I18" i="4"/>
  <c r="H18" i="4"/>
  <c r="H24" i="5"/>
  <c r="I24" i="5"/>
  <c r="I18" i="53"/>
  <c r="G18" i="53"/>
  <c r="D28" i="53"/>
  <c r="H51" i="3"/>
  <c r="H18" i="53"/>
  <c r="I19" i="50"/>
  <c r="G19" i="50"/>
  <c r="H19" i="50"/>
  <c r="I20" i="27"/>
  <c r="I26" i="35"/>
  <c r="G26" i="35"/>
  <c r="H26" i="35"/>
  <c r="I24" i="20"/>
  <c r="I20" i="15"/>
  <c r="H20" i="15"/>
  <c r="I23" i="4"/>
  <c r="H23" i="4"/>
  <c r="I23" i="27"/>
  <c r="I19" i="16"/>
  <c r="H19" i="16"/>
  <c r="I20" i="53"/>
  <c r="G20" i="53"/>
  <c r="H20" i="53"/>
  <c r="H18" i="44"/>
  <c r="I18" i="44"/>
  <c r="G18" i="44"/>
  <c r="D28" i="44"/>
  <c r="H42" i="3"/>
  <c r="I24" i="43"/>
  <c r="G24" i="43"/>
  <c r="H24" i="43"/>
  <c r="I24" i="39"/>
  <c r="G24" i="39"/>
  <c r="H24" i="39"/>
  <c r="H22" i="32"/>
  <c r="I22" i="32"/>
  <c r="G22" i="32"/>
  <c r="I21" i="51"/>
  <c r="G21" i="51"/>
  <c r="H21" i="51"/>
  <c r="I27" i="48"/>
  <c r="G27" i="48"/>
  <c r="H27" i="48"/>
  <c r="I19" i="46"/>
  <c r="G19" i="46"/>
  <c r="H19" i="46"/>
  <c r="I21" i="43"/>
  <c r="G21" i="43"/>
  <c r="H21" i="43"/>
  <c r="I27" i="40"/>
  <c r="G27" i="40"/>
  <c r="H27" i="40"/>
  <c r="I19" i="38"/>
  <c r="G19" i="38"/>
  <c r="H19" i="38"/>
  <c r="I23" i="32"/>
  <c r="G23" i="32"/>
  <c r="H23" i="32"/>
  <c r="I20" i="29"/>
  <c r="H20" i="29"/>
  <c r="I20" i="25"/>
  <c r="I21" i="33"/>
  <c r="G21" i="33"/>
  <c r="H21" i="33"/>
  <c r="I26" i="31"/>
  <c r="G26" i="31"/>
  <c r="H26" i="31"/>
  <c r="I22" i="27"/>
  <c r="I20" i="22"/>
  <c r="H20" i="22"/>
  <c r="H18" i="19"/>
  <c r="I18" i="19"/>
  <c r="I20" i="12"/>
  <c r="H20" i="12"/>
  <c r="D7" i="35"/>
  <c r="D6" i="35"/>
  <c r="I20" i="31"/>
  <c r="G20" i="31"/>
  <c r="H20" i="31"/>
  <c r="I20" i="23"/>
  <c r="H20" i="23"/>
  <c r="I26" i="8"/>
  <c r="H26" i="8"/>
  <c r="I26" i="12"/>
  <c r="H26" i="12"/>
  <c r="I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19" i="22"/>
  <c r="I19" i="22"/>
  <c r="H20" i="8"/>
  <c r="I20" i="8"/>
  <c r="I27" i="13"/>
  <c r="H27" i="13"/>
  <c r="I25" i="20"/>
  <c r="I23" i="13"/>
  <c r="H23" i="13"/>
  <c r="I21" i="18"/>
  <c r="H21" i="18"/>
  <c r="I19" i="17"/>
  <c r="H19" i="17"/>
  <c r="I18" i="5"/>
  <c r="H18" i="5"/>
  <c r="H24" i="4"/>
  <c r="I24" i="4"/>
  <c r="I24" i="41"/>
  <c r="G24" i="41"/>
  <c r="H24" i="41"/>
  <c r="I21" i="39"/>
  <c r="G21" i="39"/>
  <c r="H21" i="39"/>
  <c r="I20" i="26"/>
  <c r="H25" i="31"/>
  <c r="I25" i="31"/>
  <c r="G25" i="31"/>
  <c r="I26" i="17"/>
  <c r="H26" i="17"/>
  <c r="H26" i="11"/>
  <c r="I26" i="11"/>
  <c r="I22" i="9"/>
  <c r="H22" i="9"/>
  <c r="I19" i="27"/>
  <c r="H25" i="13"/>
  <c r="I25" i="13"/>
  <c r="I24" i="53"/>
  <c r="G24" i="53"/>
  <c r="H24" i="53"/>
  <c r="I22" i="52"/>
  <c r="G22" i="52"/>
  <c r="H22" i="52"/>
  <c r="I24" i="51"/>
  <c r="G24" i="51"/>
  <c r="H24" i="51"/>
  <c r="I20" i="47"/>
  <c r="G20" i="47"/>
  <c r="H20" i="47"/>
  <c r="I20" i="39"/>
  <c r="G20" i="39"/>
  <c r="H20" i="39"/>
  <c r="H25" i="53"/>
  <c r="I25" i="53"/>
  <c r="G25" i="53"/>
  <c r="D7" i="51"/>
  <c r="G26" i="51"/>
  <c r="G18" i="51"/>
  <c r="D28" i="51"/>
  <c r="H49" i="3"/>
  <c r="D6" i="51"/>
  <c r="G22" i="51"/>
  <c r="G27" i="51"/>
  <c r="G19" i="51"/>
  <c r="I23" i="48"/>
  <c r="G23" i="48"/>
  <c r="H23" i="48"/>
  <c r="I25" i="45"/>
  <c r="G25" i="45"/>
  <c r="H25" i="45"/>
  <c r="D7" i="43"/>
  <c r="G23" i="43"/>
  <c r="D6" i="43"/>
  <c r="G22" i="43"/>
  <c r="I23" i="40"/>
  <c r="G23" i="40"/>
  <c r="H23" i="40"/>
  <c r="I27" i="36"/>
  <c r="G27" i="36"/>
  <c r="H27" i="36"/>
  <c r="I19" i="32"/>
  <c r="G19" i="32"/>
  <c r="H19" i="32"/>
  <c r="I22" i="35"/>
  <c r="G22" i="35"/>
  <c r="H22" i="35"/>
  <c r="I20" i="37"/>
  <c r="G20" i="37"/>
  <c r="H20" i="37"/>
  <c r="H25" i="33"/>
  <c r="I25" i="33"/>
  <c r="G25" i="33"/>
  <c r="H19" i="31"/>
  <c r="I19" i="31"/>
  <c r="G19" i="31"/>
  <c r="I18" i="27"/>
  <c r="I24" i="24"/>
  <c r="H24" i="24"/>
  <c r="I26" i="21"/>
  <c r="H26" i="21"/>
  <c r="I24" i="18"/>
  <c r="H24" i="18"/>
  <c r="I24" i="10"/>
  <c r="H24" i="10"/>
  <c r="H21" i="35"/>
  <c r="I21" i="35"/>
  <c r="G21" i="35"/>
  <c r="I24" i="31"/>
  <c r="G24" i="31"/>
  <c r="H24" i="31"/>
  <c r="I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I22" i="6"/>
  <c r="H22" i="6"/>
  <c r="I25" i="4"/>
  <c r="H25" i="4"/>
  <c r="I18" i="7"/>
  <c r="H18" i="7"/>
  <c r="I25" i="6"/>
  <c r="H25" i="6"/>
  <c r="I21" i="8"/>
  <c r="H21" i="8"/>
  <c r="I27" i="26"/>
  <c r="I25" i="25"/>
  <c r="I23" i="25"/>
  <c r="I21" i="22"/>
  <c r="H21" i="22"/>
  <c r="I19" i="23"/>
  <c r="H19" i="23"/>
  <c r="I27" i="16"/>
  <c r="H27" i="16"/>
  <c r="I25" i="14"/>
  <c r="H25" i="14"/>
  <c r="I23" i="19"/>
  <c r="H23" i="19"/>
  <c r="I21" i="20"/>
  <c r="H19" i="14"/>
  <c r="I19" i="14"/>
  <c r="I18" i="10"/>
  <c r="H18" i="10"/>
  <c r="I22" i="4"/>
  <c r="H22" i="4"/>
  <c r="I24" i="49"/>
  <c r="G24" i="49"/>
  <c r="H24" i="49"/>
  <c r="H27" i="52"/>
  <c r="I27" i="52"/>
  <c r="G27" i="52"/>
  <c r="I19" i="30"/>
  <c r="G19" i="30"/>
  <c r="H19" i="30"/>
  <c r="H22" i="23"/>
  <c r="I22" i="23"/>
  <c r="I19" i="15"/>
  <c r="H19" i="15"/>
  <c r="H19" i="5"/>
  <c r="I19" i="5"/>
  <c r="H23" i="18"/>
  <c r="I23" i="18"/>
  <c r="I20" i="45"/>
  <c r="G20" i="45"/>
  <c r="H20" i="45"/>
  <c r="I18" i="48"/>
  <c r="G18" i="48"/>
  <c r="D28" i="48"/>
  <c r="H46" i="3"/>
  <c r="H18" i="48"/>
  <c r="I24" i="47"/>
  <c r="G24" i="47"/>
  <c r="H24" i="47"/>
  <c r="I20" i="51"/>
  <c r="G20" i="51"/>
  <c r="H20" i="51"/>
  <c r="I20" i="43"/>
  <c r="G20" i="43"/>
  <c r="H20" i="43"/>
  <c r="I18" i="32"/>
  <c r="G18" i="32"/>
  <c r="D28" i="32"/>
  <c r="H30" i="3"/>
  <c r="H18" i="32"/>
  <c r="I22" i="50"/>
  <c r="G22" i="50"/>
  <c r="H22" i="50"/>
  <c r="I22" i="46"/>
  <c r="G22" i="46"/>
  <c r="H22" i="46"/>
  <c r="I22" i="42"/>
  <c r="G22" i="42"/>
  <c r="H22" i="42"/>
  <c r="I22" i="38"/>
  <c r="G22" i="38"/>
  <c r="H22" i="38"/>
  <c r="H22" i="30"/>
  <c r="I22" i="30"/>
  <c r="G22" i="30"/>
  <c r="I26" i="53"/>
  <c r="G26" i="53"/>
  <c r="H26" i="53"/>
  <c r="I21" i="53"/>
  <c r="G21" i="53"/>
  <c r="H21" i="53"/>
  <c r="I27" i="50"/>
  <c r="G27" i="50"/>
  <c r="H27" i="50"/>
  <c r="I19" i="48"/>
  <c r="G19" i="48"/>
  <c r="H19" i="48"/>
  <c r="H21" i="45"/>
  <c r="I21" i="45"/>
  <c r="G21" i="45"/>
  <c r="I27" i="42"/>
  <c r="G27" i="42"/>
  <c r="H27" i="42"/>
  <c r="I19" i="40"/>
  <c r="G19" i="40"/>
  <c r="H19" i="40"/>
  <c r="I23" i="36"/>
  <c r="G23" i="36"/>
  <c r="H23" i="36"/>
  <c r="I27" i="30"/>
  <c r="G27" i="30"/>
  <c r="H27" i="30"/>
  <c r="I18" i="37"/>
  <c r="G18" i="37"/>
  <c r="D28" i="37"/>
  <c r="H35" i="3"/>
  <c r="H18" i="37"/>
  <c r="I24" i="37"/>
  <c r="G24" i="37"/>
  <c r="H24" i="37"/>
  <c r="I22" i="37"/>
  <c r="G22" i="37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/>
  <c r="D28" i="31"/>
  <c r="H29" i="3"/>
  <c r="H18" i="31"/>
  <c r="I25" i="35"/>
  <c r="G25" i="35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5" i="27"/>
  <c r="I23" i="26"/>
  <c r="I21" i="27"/>
  <c r="I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/>
  <c r="H27" i="53"/>
  <c r="I19" i="42"/>
  <c r="G19" i="42"/>
  <c r="H19" i="42"/>
  <c r="H21" i="37"/>
  <c r="I21" i="37"/>
  <c r="G21" i="37"/>
  <c r="I23" i="7"/>
  <c r="H23" i="7"/>
  <c r="I24" i="6"/>
  <c r="H24" i="6"/>
  <c r="I18" i="50"/>
  <c r="G18" i="50"/>
  <c r="D28" i="50"/>
  <c r="H48" i="3"/>
  <c r="H18" i="50"/>
  <c r="I18" i="46"/>
  <c r="G18" i="46"/>
  <c r="D28" i="46"/>
  <c r="H44" i="3"/>
  <c r="H18" i="46"/>
  <c r="I18" i="42"/>
  <c r="G18" i="42"/>
  <c r="D28" i="42"/>
  <c r="H40" i="3"/>
  <c r="H18" i="42"/>
  <c r="I18" i="38"/>
  <c r="G18" i="38"/>
  <c r="D28" i="38"/>
  <c r="H36" i="3"/>
  <c r="H18" i="38"/>
  <c r="I18" i="30"/>
  <c r="G18" i="30"/>
  <c r="D28" i="30"/>
  <c r="H28" i="3"/>
  <c r="H18" i="30"/>
  <c r="H22" i="53"/>
  <c r="I22" i="53"/>
  <c r="G22" i="53"/>
  <c r="D7" i="53"/>
  <c r="D6" i="53"/>
  <c r="I23" i="50"/>
  <c r="G23" i="50"/>
  <c r="H23" i="50"/>
  <c r="I25" i="47"/>
  <c r="G25" i="47"/>
  <c r="H25" i="47"/>
  <c r="D7" i="45"/>
  <c r="G26" i="45"/>
  <c r="G18" i="45"/>
  <c r="D28" i="45"/>
  <c r="H43" i="3"/>
  <c r="D6" i="45"/>
  <c r="G19" i="45"/>
  <c r="G27" i="45"/>
  <c r="I23" i="42"/>
  <c r="G23" i="42"/>
  <c r="H23" i="42"/>
  <c r="I25" i="39"/>
  <c r="G25" i="39"/>
  <c r="H25" i="39"/>
  <c r="I19" i="36"/>
  <c r="G19" i="36"/>
  <c r="H19" i="36"/>
  <c r="H23" i="30"/>
  <c r="I23" i="30"/>
  <c r="G23" i="30"/>
  <c r="I24" i="27"/>
  <c r="I27" i="35"/>
  <c r="G27" i="35"/>
  <c r="H27" i="35"/>
  <c r="I25" i="29"/>
  <c r="H25" i="29"/>
  <c r="D7" i="37"/>
  <c r="D6" i="37"/>
  <c r="G19" i="37"/>
  <c r="I18" i="29"/>
  <c r="H18" i="29"/>
  <c r="I24" i="26"/>
  <c r="I26" i="23"/>
  <c r="H26" i="23"/>
  <c r="I18" i="21"/>
  <c r="H18" i="21"/>
  <c r="I24" i="16"/>
  <c r="H24" i="16"/>
  <c r="I27" i="37"/>
  <c r="G27" i="37"/>
  <c r="H27" i="37"/>
  <c r="H27" i="29"/>
  <c r="I27" i="29"/>
  <c r="H23" i="35"/>
  <c r="I23" i="35"/>
  <c r="G23" i="35"/>
  <c r="I21" i="31"/>
  <c r="G21" i="3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I25" i="26"/>
  <c r="I21" i="26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/>
  <c r="G22" i="15"/>
  <c r="G27" i="5"/>
  <c r="G18" i="5"/>
  <c r="G23" i="29"/>
  <c r="G25" i="16"/>
  <c r="G26" i="18"/>
  <c r="G24" i="21"/>
  <c r="G26" i="15"/>
  <c r="G24" i="12"/>
  <c r="G27" i="12"/>
  <c r="G24" i="11"/>
  <c r="G24" i="22"/>
  <c r="G20" i="12"/>
  <c r="G20" i="15"/>
  <c r="G24" i="7"/>
  <c r="G21" i="7"/>
  <c r="G27" i="21"/>
  <c r="G19" i="12"/>
  <c r="G18" i="9"/>
  <c r="G18" i="24"/>
  <c r="G22" i="8"/>
  <c r="G21" i="14"/>
  <c r="G21" i="13"/>
  <c r="G23" i="16"/>
  <c r="G23" i="7"/>
  <c r="G21" i="29"/>
  <c r="G21" i="11"/>
  <c r="G22" i="23"/>
  <c r="G26" i="11"/>
  <c r="G25" i="8"/>
  <c r="G20" i="16"/>
  <c r="G27" i="14"/>
  <c r="G27" i="6"/>
  <c r="G20" i="24"/>
  <c r="G26" i="17"/>
  <c r="G27" i="15"/>
  <c r="G27" i="16"/>
  <c r="G22" i="14"/>
  <c r="G23" i="13"/>
  <c r="G26" i="12"/>
  <c r="G22" i="7"/>
  <c r="G24" i="16"/>
  <c r="G20" i="18"/>
  <c r="G19" i="15"/>
  <c r="G25" i="12"/>
  <c r="G21" i="24"/>
  <c r="G20" i="19"/>
  <c r="G22" i="24"/>
  <c r="D28" i="52"/>
  <c r="H50" i="3"/>
  <c r="H28" i="52"/>
  <c r="G26" i="23"/>
  <c r="G27" i="23"/>
  <c r="G19" i="23"/>
  <c r="G24" i="23"/>
  <c r="G20" i="23"/>
  <c r="G21" i="22"/>
  <c r="G23" i="22"/>
  <c r="G25" i="21"/>
  <c r="G21" i="21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/>
  <c r="I50" i="3"/>
  <c r="H28" i="7"/>
  <c r="D28" i="29"/>
  <c r="D28" i="24"/>
  <c r="D28" i="23"/>
  <c r="D28" i="22"/>
  <c r="D28" i="21"/>
  <c r="D28" i="19"/>
  <c r="D28" i="16"/>
  <c r="D28" i="15"/>
  <c r="D28" i="14"/>
  <c r="D28" i="13"/>
  <c r="D28" i="12"/>
  <c r="D28" i="11"/>
  <c r="D28" i="10"/>
  <c r="D28" i="9"/>
  <c r="H7" i="3"/>
  <c r="D28" i="8"/>
  <c r="H6" i="3"/>
  <c r="D28" i="7"/>
  <c r="D28" i="6"/>
  <c r="D28" i="5"/>
  <c r="H3" i="3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/>
  <c r="D29" i="51"/>
  <c r="I49" i="3"/>
  <c r="D29" i="40"/>
  <c r="I38" i="3"/>
  <c r="D29" i="33"/>
  <c r="I31" i="3"/>
  <c r="D29" i="44"/>
  <c r="I42" i="3"/>
  <c r="D29" i="46"/>
  <c r="I44" i="3"/>
  <c r="D29" i="35"/>
  <c r="I33" i="3"/>
  <c r="D29" i="43"/>
  <c r="I41" i="3"/>
  <c r="D29" i="38"/>
  <c r="I36" i="3"/>
  <c r="D29" i="49"/>
  <c r="I47" i="3"/>
  <c r="D29" i="31"/>
  <c r="I29" i="3"/>
  <c r="D29" i="39"/>
  <c r="I37" i="3"/>
  <c r="D29" i="37"/>
  <c r="I35" i="3"/>
  <c r="D29" i="42"/>
  <c r="I40" i="3"/>
  <c r="D29" i="48"/>
  <c r="I46" i="3"/>
  <c r="D29" i="36"/>
  <c r="I34" i="3"/>
  <c r="D29" i="50"/>
  <c r="I48" i="3"/>
  <c r="D29" i="30"/>
  <c r="I28" i="3"/>
  <c r="D29" i="41"/>
  <c r="I39" i="3"/>
  <c r="D29" i="47"/>
  <c r="I45" i="3"/>
  <c r="D29" i="53"/>
  <c r="I51" i="3"/>
  <c r="D29" i="34"/>
  <c r="I32" i="3"/>
  <c r="D29" i="45"/>
  <c r="I43" i="3"/>
  <c r="D29" i="20"/>
  <c r="I18" i="3"/>
  <c r="D29" i="7"/>
  <c r="I5" i="3"/>
  <c r="H5" i="3"/>
  <c r="K43" i="3"/>
  <c r="H19" i="3"/>
  <c r="M19" i="3"/>
  <c r="K44" i="3"/>
  <c r="H20" i="3"/>
  <c r="M20" i="3"/>
  <c r="K47" i="3"/>
  <c r="D29" i="17"/>
  <c r="I15" i="3"/>
  <c r="H15" i="3"/>
  <c r="L15" i="3"/>
  <c r="D29" i="18"/>
  <c r="I16" i="3"/>
  <c r="H16" i="3"/>
  <c r="L16" i="3"/>
  <c r="D29" i="15"/>
  <c r="I13" i="3"/>
  <c r="H13" i="3"/>
  <c r="L13" i="3"/>
  <c r="L4" i="3"/>
  <c r="D29" i="11"/>
  <c r="I9" i="3"/>
  <c r="H9" i="3"/>
  <c r="D29" i="26"/>
  <c r="I24" i="3"/>
  <c r="D29" i="16"/>
  <c r="I14" i="3"/>
  <c r="H14" i="3"/>
  <c r="L14" i="3"/>
  <c r="D29" i="23"/>
  <c r="I21" i="3"/>
  <c r="H21" i="3"/>
  <c r="M21" i="3"/>
  <c r="D29" i="10"/>
  <c r="I8" i="3"/>
  <c r="H8" i="3"/>
  <c r="K8" i="3"/>
  <c r="K46" i="3"/>
  <c r="H22" i="3"/>
  <c r="M22" i="3"/>
  <c r="D29" i="12"/>
  <c r="I10" i="3"/>
  <c r="H10" i="3"/>
  <c r="D29" i="13"/>
  <c r="I11" i="3"/>
  <c r="H11" i="3"/>
  <c r="L3" i="3"/>
  <c r="D29" i="14"/>
  <c r="I12" i="3"/>
  <c r="H12" i="3"/>
  <c r="L12" i="3"/>
  <c r="L2" i="3"/>
  <c r="H27" i="3"/>
  <c r="D29" i="19"/>
  <c r="I17" i="3"/>
  <c r="H17" i="3"/>
  <c r="L17" i="3"/>
  <c r="D29" i="4"/>
  <c r="I2" i="3"/>
  <c r="H2" i="3"/>
  <c r="M25" i="3"/>
  <c r="H4" i="3"/>
  <c r="D29" i="29"/>
  <c r="I27" i="3"/>
  <c r="L24" i="3"/>
  <c r="L50" i="3"/>
  <c r="L27" i="3"/>
  <c r="L51" i="3"/>
  <c r="L23" i="3"/>
  <c r="L49" i="3"/>
  <c r="D29" i="5"/>
  <c r="I3" i="3"/>
  <c r="D29" i="24"/>
  <c r="I22" i="3"/>
  <c r="D29" i="27"/>
  <c r="I25" i="3"/>
  <c r="K15" i="3"/>
  <c r="K48" i="3"/>
  <c r="D29" i="28"/>
  <c r="I26" i="3"/>
  <c r="D29" i="25"/>
  <c r="I23" i="3"/>
  <c r="D29" i="6"/>
  <c r="I4" i="3"/>
  <c r="M16" i="3"/>
  <c r="K14" i="3"/>
  <c r="K13" i="3"/>
  <c r="D29" i="9"/>
  <c r="I7" i="3"/>
  <c r="M17" i="3"/>
  <c r="D29" i="8"/>
  <c r="I6" i="3"/>
  <c r="K12" i="3"/>
  <c r="L22" i="3"/>
  <c r="K22" i="3"/>
  <c r="L20" i="3"/>
  <c r="K20" i="3"/>
  <c r="L26" i="3"/>
  <c r="K26" i="3"/>
  <c r="L19" i="3"/>
  <c r="L25" i="3"/>
  <c r="K25" i="3"/>
  <c r="D29" i="22"/>
  <c r="I20" i="3"/>
  <c r="L21" i="3"/>
  <c r="K21" i="3"/>
  <c r="D29" i="21"/>
  <c r="I19" i="3"/>
  <c r="K11" i="3"/>
  <c r="K2" i="3"/>
  <c r="K3" i="3"/>
  <c r="M18" i="3"/>
  <c r="M14" i="3"/>
  <c r="M15" i="3"/>
  <c r="G15" i="3"/>
  <c r="C14" i="17"/>
  <c r="G17" i="3"/>
  <c r="C14" i="19"/>
  <c r="G14" i="3"/>
  <c r="C14" i="16"/>
  <c r="G13" i="3"/>
  <c r="C14" i="15"/>
  <c r="M2" i="3"/>
  <c r="M8" i="3"/>
  <c r="M36" i="3"/>
  <c r="M37" i="3"/>
  <c r="G20" i="3"/>
  <c r="C14" i="22"/>
  <c r="G18" i="3"/>
  <c r="C14" i="20"/>
  <c r="K19" i="3"/>
  <c r="K24" i="3"/>
  <c r="K4" i="3"/>
  <c r="K5" i="3"/>
  <c r="K6" i="3"/>
  <c r="K7" i="3"/>
  <c r="K9" i="3"/>
  <c r="K10" i="3"/>
  <c r="K27" i="3"/>
  <c r="K38" i="3"/>
  <c r="K39" i="3"/>
  <c r="K40" i="3"/>
  <c r="K41" i="3"/>
  <c r="K42" i="3"/>
  <c r="K45" i="3"/>
  <c r="G12" i="3"/>
  <c r="C14" i="14"/>
  <c r="G16" i="3"/>
  <c r="C14" i="18"/>
  <c r="G5" i="3"/>
  <c r="C14" i="7"/>
  <c r="G6" i="3"/>
  <c r="C14" i="8"/>
  <c r="G11" i="3"/>
  <c r="C14" i="13"/>
  <c r="G21" i="3"/>
  <c r="C14" i="23"/>
  <c r="G23" i="3"/>
  <c r="C14" i="25"/>
  <c r="G22" i="3"/>
  <c r="C14" i="24"/>
  <c r="G19" i="3"/>
  <c r="C14" i="21"/>
  <c r="G10" i="3"/>
  <c r="C14" i="12"/>
  <c r="G24" i="3"/>
  <c r="C14" i="26"/>
  <c r="G7" i="3"/>
  <c r="C14" i="9"/>
  <c r="G4" i="3"/>
  <c r="C14" i="6"/>
  <c r="G8" i="3"/>
  <c r="C14" i="10"/>
  <c r="G9" i="3"/>
  <c r="C14" i="11"/>
  <c r="G2" i="3"/>
  <c r="C14" i="4"/>
  <c r="G3" i="3"/>
  <c r="C14" i="5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<sst xmlns="http://schemas.openxmlformats.org/spreadsheetml/2006/main" count="1411" uniqueCount="149">
  <si>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</si>
  <si>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</si>
  <si>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</si>
  <si>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</si>
  <si>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</si>
  <si>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</si>
  <si>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</si>
  <si>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</si>
  <si>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</si>
  <si>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</si>
  <si>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</si>
  <si>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</si>
  <si>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</si>
  <si>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</si>
  <si>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</si>
  <si>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</si>
  <si>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</si>
  <si>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</si>
  <si>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</si>
  <si>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</si>
  <si>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</si>
  <si>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</si>
  <si>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</si>
  <si>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</si>
  <si>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</si>
  <si>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</si>
  <si>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</si>
  <si>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</si>
  <si>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</si>
  <si>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</si>
  <si>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</si>
  <si>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</si>
  <si>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</si>
  <si>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</si>
  <si>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</si>
  <si>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</si>
  <si>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</si>
  <si>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</si>
  <si>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</si>
  <si>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</si>
  <si>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</si>
  <si>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</si>
  <si>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</si>
  <si>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</si>
  <si>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</si>
  <si>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</si>
  <si>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</si>
  <si>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</si>
  <si>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</si>
  <si>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</si>
  <si>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</si>
  <si>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</si>
  <si>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</si>
  <si>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</si>
  <si>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</si>
  <si>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</si>
  <si>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</si>
  <si>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</si>
  <si>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</si>
  <si>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</si>
  <si>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</si>
  <si>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</si>
  <si>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</si>
  <si>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</si>
  <si>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</si>
  <si>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</si>
  <si>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</si>
  <si>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</si>
  <si>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</si>
  <si>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</si>
  <si>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</si>
  <si>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</si>
  <si>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</si>
  <si>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</si>
  <si>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</si>
  <si>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</si>
  <si>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</si>
  <si>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</si>
  <si>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</si>
  <si>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</si>
  <si>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</si>
  <si>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</si>
  <si>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</si>
  <si>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</si>
  <si>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Lukáš Jánský</t>
  </si>
  <si>
    <t>Eva Lukešová</t>
  </si>
  <si>
    <t>Brianna Kostofrank</t>
  </si>
  <si>
    <t>ESP</t>
  </si>
  <si>
    <t xml:space="preserve">Vladislava Tylšová </t>
  </si>
  <si>
    <t xml:space="preserve">Sheila Alarm Beskyd </t>
  </si>
  <si>
    <t xml:space="preserve">Střední knírač pepř a sůl </t>
  </si>
  <si>
    <t>Face of Future Pilsner Top</t>
  </si>
  <si>
    <t>Kristýna Říhová</t>
  </si>
  <si>
    <t>Cute Socks Blank Knights</t>
  </si>
  <si>
    <t>australský ovčák</t>
  </si>
  <si>
    <t xml:space="preserve">Zuzana Kotalíková </t>
  </si>
  <si>
    <t>Alfa Luravion</t>
  </si>
  <si>
    <t xml:space="preserve">Holandský ovčák </t>
  </si>
  <si>
    <t>Květoslava Šauerová</t>
  </si>
  <si>
    <t>Mystery Man Carboneum</t>
  </si>
  <si>
    <t>Malý knírač</t>
  </si>
  <si>
    <t>Jana Tvrzická</t>
  </si>
  <si>
    <t>Bugatti Dvůr Bažantnice</t>
  </si>
  <si>
    <t>krátkosrstá kolie</t>
  </si>
  <si>
    <t>Kamila Šantrůčková</t>
  </si>
  <si>
    <t>Dinamite Matter of the Heart</t>
  </si>
  <si>
    <t>Border kolie</t>
  </si>
  <si>
    <t>Zuzana Dostálová</t>
  </si>
  <si>
    <t>Good Dream ze Smrčkova dvora</t>
  </si>
  <si>
    <t>Šeltie</t>
  </si>
  <si>
    <t>Olga Janouchová</t>
  </si>
  <si>
    <t>Frances Brittasgang</t>
  </si>
  <si>
    <t>Dobrman</t>
  </si>
  <si>
    <t>Michaela Požárková</t>
  </si>
  <si>
    <t>Xantia Xara Bella Dream of Joy</t>
  </si>
  <si>
    <t>border kolie</t>
  </si>
  <si>
    <t>Adéla Kunešová</t>
  </si>
  <si>
    <t xml:space="preserve">PHIL Colors of the Wind </t>
  </si>
  <si>
    <t>AUO</t>
  </si>
  <si>
    <t xml:space="preserve">Nikola Zřídkaveselá </t>
  </si>
  <si>
    <t>Winnie</t>
  </si>
  <si>
    <t>XNO</t>
  </si>
  <si>
    <t xml:space="preserve">Leona Koubková </t>
  </si>
  <si>
    <t>Ctir Land od Stone</t>
  </si>
  <si>
    <t xml:space="preserve">Německý špic </t>
  </si>
  <si>
    <t>Petra Kosová Hlavová</t>
  </si>
  <si>
    <t>Rachel Darley Arabian</t>
  </si>
  <si>
    <t>Dagmar Voldánová</t>
  </si>
  <si>
    <t>Ruffi du Royaume de Géane</t>
  </si>
  <si>
    <t>Holandský ovčák dlouhosrstý</t>
  </si>
  <si>
    <t xml:space="preserve">Petra Najmanová </t>
  </si>
  <si>
    <t xml:space="preserve">Emma Aussieland </t>
  </si>
  <si>
    <t xml:space="preserve">australský ovčák </t>
  </si>
  <si>
    <t>Helena Hošková</t>
  </si>
  <si>
    <t xml:space="preserve">Diva Ingrando </t>
  </si>
  <si>
    <t>BOM</t>
  </si>
  <si>
    <t xml:space="preserve">Lenka Marešová </t>
  </si>
  <si>
    <t>Attrey Junior Malstef</t>
  </si>
  <si>
    <t>Kateřina Preisová</t>
  </si>
  <si>
    <t>Azzy Princess od Soutoku Otavy</t>
  </si>
  <si>
    <t>Bostonský teriér</t>
  </si>
  <si>
    <t>Richard Pech</t>
  </si>
  <si>
    <t>Balance Axarzen</t>
  </si>
  <si>
    <t>Orina z Labského přívozu</t>
  </si>
  <si>
    <t>závod OBEDIENCE ŠVANDY DUDÁKA IV</t>
  </si>
  <si>
    <t>Lenka Tomanová</t>
  </si>
  <si>
    <t>Octavius ze Svobodného dvora</t>
  </si>
  <si>
    <t>Martina Kučerová</t>
  </si>
  <si>
    <t>Ursuka Grey Astronaut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</si>
</sst>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E1" workbookViewId="0">
      <selection activeCell="N6" sqref="N6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85</v>
      </c>
      <c r="C2" s="67" t="s">
        <v>86</v>
      </c>
      <c r="D2" s="67" t="s">
        <v>87</v>
      </c>
      <c r="E2" s="7" t="s">
        <v>17</v>
      </c>
      <c r="F2" s="8"/>
      <c r="H2" s="9" t="s">
        <v>7</v>
      </c>
      <c r="I2" s="83" t="s">
        <v>141</v>
      </c>
      <c r="J2" s="83"/>
      <c r="K2" s="83"/>
    </row>
    <row r="3" spans="1:11" ht="15.6" x14ac:dyDescent="0.3">
      <c r="A3" s="5">
        <v>2</v>
      </c>
      <c r="B3" s="67" t="s">
        <v>88</v>
      </c>
      <c r="C3" s="67" t="s">
        <v>89</v>
      </c>
      <c r="D3" s="67" t="s">
        <v>90</v>
      </c>
      <c r="E3" s="7" t="s">
        <v>17</v>
      </c>
      <c r="F3" s="8"/>
      <c r="H3" s="10" t="s">
        <v>8</v>
      </c>
      <c r="I3" s="84" t="s">
        <v>144</v>
      </c>
      <c r="J3" s="84"/>
      <c r="K3" s="84"/>
    </row>
    <row r="4" spans="1:11" ht="16.2" thickBot="1" x14ac:dyDescent="0.35">
      <c r="A4" s="5">
        <v>3</v>
      </c>
      <c r="B4" s="67" t="s">
        <v>88</v>
      </c>
      <c r="C4" s="67" t="s">
        <v>91</v>
      </c>
      <c r="D4" s="67" t="s">
        <v>90</v>
      </c>
      <c r="E4" s="7" t="s">
        <v>17</v>
      </c>
      <c r="F4" s="8"/>
      <c r="H4" s="11" t="s">
        <v>10</v>
      </c>
      <c r="I4" s="85">
        <v>45577</v>
      </c>
      <c r="J4" s="85"/>
      <c r="K4" s="85"/>
    </row>
    <row r="5" spans="1:11" ht="16.2" thickBot="1" x14ac:dyDescent="0.35">
      <c r="A5" s="5">
        <v>4</v>
      </c>
      <c r="B5" s="67" t="s">
        <v>92</v>
      </c>
      <c r="C5" s="67" t="s">
        <v>93</v>
      </c>
      <c r="D5" s="67" t="s">
        <v>94</v>
      </c>
      <c r="E5" s="7" t="s">
        <v>17</v>
      </c>
      <c r="F5" s="8"/>
    </row>
    <row r="6" spans="1:11" ht="18" x14ac:dyDescent="0.35">
      <c r="A6" s="5">
        <v>5</v>
      </c>
      <c r="B6" s="67" t="s">
        <v>95</v>
      </c>
      <c r="C6" s="67" t="s">
        <v>96</v>
      </c>
      <c r="D6" s="67" t="s">
        <v>97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98</v>
      </c>
      <c r="C7" s="67" t="s">
        <v>99</v>
      </c>
      <c r="D7" s="67" t="s">
        <v>100</v>
      </c>
      <c r="E7" s="7" t="s">
        <v>17</v>
      </c>
      <c r="F7" s="8"/>
      <c r="H7" s="12" t="s">
        <v>12</v>
      </c>
      <c r="I7" s="13" t="s">
        <v>84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101</v>
      </c>
      <c r="C8" s="67" t="s">
        <v>102</v>
      </c>
      <c r="D8" s="67" t="s">
        <v>103</v>
      </c>
      <c r="E8" s="7" t="s">
        <v>17</v>
      </c>
      <c r="F8" s="8"/>
      <c r="H8" s="15" t="s">
        <v>15</v>
      </c>
      <c r="I8" s="16" t="s">
        <v>145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104</v>
      </c>
      <c r="C9" s="67" t="s">
        <v>105</v>
      </c>
      <c r="D9" s="67" t="s">
        <v>106</v>
      </c>
      <c r="E9" s="7" t="s">
        <v>17</v>
      </c>
      <c r="F9" s="8"/>
    </row>
    <row r="10" spans="1:11" ht="18" x14ac:dyDescent="0.35">
      <c r="A10" s="5">
        <v>9</v>
      </c>
      <c r="B10" s="67" t="s">
        <v>107</v>
      </c>
      <c r="C10" s="67" t="s">
        <v>108</v>
      </c>
      <c r="D10" s="67" t="s">
        <v>109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110</v>
      </c>
      <c r="C11" s="67" t="s">
        <v>111</v>
      </c>
      <c r="D11" s="67" t="s">
        <v>112</v>
      </c>
      <c r="E11" s="7" t="s">
        <v>17</v>
      </c>
      <c r="F11" s="8"/>
      <c r="H11" s="18" t="s">
        <v>12</v>
      </c>
      <c r="I11" s="13" t="s">
        <v>84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147</v>
      </c>
      <c r="C12" s="67" t="s">
        <v>148</v>
      </c>
      <c r="D12" s="67" t="s">
        <v>100</v>
      </c>
      <c r="E12" s="7" t="s">
        <v>17</v>
      </c>
      <c r="F12" s="8"/>
      <c r="H12" s="20" t="s">
        <v>15</v>
      </c>
      <c r="I12" s="16" t="s">
        <v>145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113</v>
      </c>
      <c r="C13" s="67" t="s">
        <v>114</v>
      </c>
      <c r="D13" s="67" t="s">
        <v>115</v>
      </c>
      <c r="E13" s="7" t="s">
        <v>21</v>
      </c>
      <c r="F13" s="8"/>
    </row>
    <row r="14" spans="1:11" ht="18" x14ac:dyDescent="0.35">
      <c r="A14" s="5">
        <v>13</v>
      </c>
      <c r="B14" s="67" t="s">
        <v>116</v>
      </c>
      <c r="C14" s="67" t="s">
        <v>117</v>
      </c>
      <c r="D14" s="67" t="s">
        <v>118</v>
      </c>
      <c r="E14" s="7" t="s">
        <v>21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119</v>
      </c>
      <c r="C15" s="67" t="s">
        <v>120</v>
      </c>
      <c r="D15" s="67" t="s">
        <v>121</v>
      </c>
      <c r="E15" s="7" t="s">
        <v>21</v>
      </c>
      <c r="F15" s="8"/>
      <c r="H15" s="22" t="s">
        <v>12</v>
      </c>
      <c r="I15" s="13" t="s">
        <v>84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122</v>
      </c>
      <c r="C16" s="67" t="s">
        <v>123</v>
      </c>
      <c r="D16" s="67" t="s">
        <v>124</v>
      </c>
      <c r="E16" s="7" t="s">
        <v>21</v>
      </c>
      <c r="F16" s="8"/>
      <c r="H16" s="24" t="s">
        <v>15</v>
      </c>
      <c r="I16" s="16" t="s">
        <v>145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 t="s">
        <v>125</v>
      </c>
      <c r="C17" s="67" t="s">
        <v>126</v>
      </c>
      <c r="D17" s="67" t="s">
        <v>106</v>
      </c>
      <c r="E17" s="7" t="s">
        <v>21</v>
      </c>
      <c r="F17" s="8"/>
    </row>
    <row r="18" spans="1:11" ht="18" x14ac:dyDescent="0.35">
      <c r="A18" s="5">
        <v>17</v>
      </c>
      <c r="B18" s="67" t="s">
        <v>127</v>
      </c>
      <c r="C18" s="67" t="s">
        <v>128</v>
      </c>
      <c r="D18" s="67" t="s">
        <v>129</v>
      </c>
      <c r="E18" s="7" t="s">
        <v>21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 t="s">
        <v>130</v>
      </c>
      <c r="C19" s="67" t="s">
        <v>131</v>
      </c>
      <c r="D19" s="67" t="s">
        <v>132</v>
      </c>
      <c r="E19" s="7" t="s">
        <v>9</v>
      </c>
      <c r="F19" s="8"/>
      <c r="H19" s="26" t="s">
        <v>12</v>
      </c>
      <c r="I19" s="13" t="s">
        <v>84</v>
      </c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 t="s">
        <v>133</v>
      </c>
      <c r="C20" s="67" t="s">
        <v>134</v>
      </c>
      <c r="D20" s="67" t="s">
        <v>135</v>
      </c>
      <c r="E20" s="7" t="s">
        <v>9</v>
      </c>
      <c r="F20" s="8"/>
      <c r="H20" s="28" t="s">
        <v>15</v>
      </c>
      <c r="I20" s="16" t="s">
        <v>145</v>
      </c>
      <c r="J20" s="29" t="s">
        <v>16</v>
      </c>
      <c r="K20" s="69" t="s">
        <v>14</v>
      </c>
    </row>
    <row r="21" spans="1:11" ht="15.6" x14ac:dyDescent="0.3">
      <c r="A21" s="5">
        <v>20</v>
      </c>
      <c r="B21" s="67" t="s">
        <v>136</v>
      </c>
      <c r="C21" s="67" t="s">
        <v>137</v>
      </c>
      <c r="D21" s="67" t="s">
        <v>135</v>
      </c>
      <c r="E21" s="7" t="s">
        <v>9</v>
      </c>
      <c r="F21" s="8"/>
    </row>
    <row r="22" spans="1:11" ht="15.6" x14ac:dyDescent="0.3">
      <c r="A22" s="5">
        <v>21</v>
      </c>
      <c r="B22" s="67" t="s">
        <v>138</v>
      </c>
      <c r="C22" s="67" t="s">
        <v>139</v>
      </c>
      <c r="D22" s="67" t="s">
        <v>140</v>
      </c>
      <c r="E22" s="7" t="s">
        <v>9</v>
      </c>
      <c r="F22" s="8"/>
    </row>
    <row r="23" spans="1:11" ht="15.6" x14ac:dyDescent="0.3">
      <c r="A23" s="5">
        <v>22</v>
      </c>
      <c r="B23" s="67" t="s">
        <v>141</v>
      </c>
      <c r="C23" s="67" t="s">
        <v>142</v>
      </c>
      <c r="D23" s="67" t="s">
        <v>135</v>
      </c>
      <c r="E23" s="7" t="s">
        <v>6</v>
      </c>
      <c r="F23" s="8"/>
      <c r="H23" s="30" t="s">
        <v>22</v>
      </c>
    </row>
    <row r="24" spans="1:11" ht="15.6" x14ac:dyDescent="0.3">
      <c r="A24" s="5">
        <v>23</v>
      </c>
      <c r="B24" s="67" t="s">
        <v>141</v>
      </c>
      <c r="C24" s="67" t="s">
        <v>143</v>
      </c>
      <c r="D24" s="67" t="s">
        <v>135</v>
      </c>
      <c r="E24" s="7" t="s">
        <v>6</v>
      </c>
      <c r="F24" s="8"/>
      <c r="H24" s="31" t="s">
        <v>23</v>
      </c>
    </row>
    <row r="25" spans="1:11" ht="15.6" x14ac:dyDescent="0.3">
      <c r="A25" s="5">
        <v>24</v>
      </c>
      <c r="B25" s="67" t="s">
        <v>136</v>
      </c>
      <c r="C25" s="67" t="s">
        <v>146</v>
      </c>
      <c r="D25" s="67" t="s">
        <v>135</v>
      </c>
      <c r="E25" s="7" t="s">
        <v>6</v>
      </c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zoomScale="90" zoomScaleNormal="90" workbookViewId="0">
      <selection activeCell="N12" sqref="N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70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69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32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32</v>
      </c>
      <c r="G5" s="34">
        <f t="shared" si="0"/>
        <v>4</v>
      </c>
      <c r="I5" s="37">
        <v>3</v>
      </c>
      <c r="J5" s="38" t="s">
        <v>32</v>
      </c>
      <c r="K5" s="37">
        <f t="shared" si="1"/>
        <v>4</v>
      </c>
      <c r="M5" s="37">
        <v>3</v>
      </c>
      <c r="N5" s="38" t="s">
        <v>72</v>
      </c>
      <c r="O5" s="37">
        <f t="shared" si="2"/>
        <v>4</v>
      </c>
    </row>
    <row r="6" spans="1:15" ht="15.6" x14ac:dyDescent="0.3">
      <c r="A6" s="37">
        <v>4</v>
      </c>
      <c r="B6" s="38" t="s">
        <v>76</v>
      </c>
      <c r="C6" s="34">
        <f t="shared" si="3"/>
        <v>3</v>
      </c>
      <c r="D6" s="36"/>
      <c r="E6" s="37">
        <v>4</v>
      </c>
      <c r="F6" s="38" t="s">
        <v>81</v>
      </c>
      <c r="G6" s="34">
        <f t="shared" si="0"/>
        <v>4</v>
      </c>
      <c r="I6" s="37">
        <v>4</v>
      </c>
      <c r="J6" s="38" t="s">
        <v>35</v>
      </c>
      <c r="K6" s="37">
        <f t="shared" si="1"/>
        <v>3</v>
      </c>
      <c r="M6" s="37">
        <v>4</v>
      </c>
      <c r="N6" s="38" t="s">
        <v>32</v>
      </c>
      <c r="O6" s="37">
        <f t="shared" si="2"/>
        <v>4</v>
      </c>
    </row>
    <row r="7" spans="1:15" ht="15.6" x14ac:dyDescent="0.3">
      <c r="A7" s="37">
        <v>5</v>
      </c>
      <c r="B7" s="38" t="s">
        <v>75</v>
      </c>
      <c r="C7" s="34">
        <f t="shared" si="3"/>
        <v>4</v>
      </c>
      <c r="D7" s="36"/>
      <c r="E7" s="37">
        <v>5</v>
      </c>
      <c r="F7" s="38" t="s">
        <v>34</v>
      </c>
      <c r="G7" s="34">
        <f t="shared" si="0"/>
        <v>4</v>
      </c>
      <c r="I7" s="37">
        <v>5</v>
      </c>
      <c r="J7" s="38" t="s">
        <v>78</v>
      </c>
      <c r="K7" s="37">
        <f t="shared" si="1"/>
        <v>3</v>
      </c>
      <c r="M7" s="37">
        <v>5</v>
      </c>
      <c r="N7" s="38" t="s">
        <v>80</v>
      </c>
      <c r="O7" s="37">
        <f t="shared" si="2"/>
        <v>3</v>
      </c>
    </row>
    <row r="8" spans="1:15" ht="15.6" x14ac:dyDescent="0.3">
      <c r="A8" s="37">
        <v>6</v>
      </c>
      <c r="B8" s="38" t="s">
        <v>34</v>
      </c>
      <c r="C8" s="34">
        <f t="shared" si="3"/>
        <v>4</v>
      </c>
      <c r="D8" s="36"/>
      <c r="E8" s="37">
        <v>6</v>
      </c>
      <c r="F8" s="38" t="s">
        <v>77</v>
      </c>
      <c r="G8" s="34">
        <f t="shared" si="0"/>
        <v>3</v>
      </c>
      <c r="I8" s="37">
        <v>6</v>
      </c>
      <c r="J8" s="38" t="s">
        <v>38</v>
      </c>
      <c r="K8" s="37">
        <f t="shared" si="1"/>
        <v>3</v>
      </c>
      <c r="M8" s="37">
        <v>6</v>
      </c>
      <c r="N8" s="38" t="s">
        <v>71</v>
      </c>
      <c r="O8" s="37">
        <f t="shared" si="2"/>
        <v>3</v>
      </c>
    </row>
    <row r="9" spans="1:15" ht="15.6" x14ac:dyDescent="0.3">
      <c r="A9" s="37">
        <v>7</v>
      </c>
      <c r="B9" s="38" t="s">
        <v>74</v>
      </c>
      <c r="C9" s="34">
        <f t="shared" si="3"/>
        <v>3</v>
      </c>
      <c r="D9" s="36"/>
      <c r="E9" s="37">
        <v>7</v>
      </c>
      <c r="F9" s="38" t="s">
        <v>33</v>
      </c>
      <c r="G9" s="34">
        <f t="shared" si="0"/>
        <v>4</v>
      </c>
      <c r="I9" s="37">
        <v>7</v>
      </c>
      <c r="J9" s="38" t="s">
        <v>33</v>
      </c>
      <c r="K9" s="37">
        <f t="shared" si="1"/>
        <v>4</v>
      </c>
      <c r="M9" s="37">
        <v>7</v>
      </c>
      <c r="N9" s="38" t="s">
        <v>38</v>
      </c>
      <c r="O9" s="37">
        <f t="shared" si="2"/>
        <v>3</v>
      </c>
    </row>
    <row r="10" spans="1:15" ht="15.6" x14ac:dyDescent="0.3">
      <c r="A10" s="37">
        <v>8</v>
      </c>
      <c r="B10" s="38" t="s">
        <v>33</v>
      </c>
      <c r="C10" s="34">
        <f t="shared" si="3"/>
        <v>4</v>
      </c>
      <c r="D10" s="36"/>
      <c r="E10" s="76">
        <v>8</v>
      </c>
      <c r="F10" s="77" t="s">
        <v>40</v>
      </c>
      <c r="G10" s="34">
        <f t="shared" si="0"/>
        <v>4</v>
      </c>
      <c r="I10" s="37">
        <v>8</v>
      </c>
      <c r="J10" s="38" t="s">
        <v>37</v>
      </c>
      <c r="K10" s="37">
        <f t="shared" si="1"/>
        <v>4</v>
      </c>
      <c r="M10" s="37">
        <v>8</v>
      </c>
      <c r="N10" s="38" t="s">
        <v>33</v>
      </c>
      <c r="O10" s="37">
        <f t="shared" si="2"/>
        <v>4</v>
      </c>
    </row>
    <row r="11" spans="1:15" ht="15.6" x14ac:dyDescent="0.3">
      <c r="A11" s="76">
        <v>9</v>
      </c>
      <c r="B11" s="77" t="s">
        <v>39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73</v>
      </c>
      <c r="K11" s="37">
        <f t="shared" si="1"/>
        <v>3</v>
      </c>
      <c r="M11" s="37">
        <v>9</v>
      </c>
      <c r="N11" s="38" t="s">
        <v>37</v>
      </c>
      <c r="O11" s="37">
        <f t="shared" si="2"/>
        <v>4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73</v>
      </c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B12" sqref="B1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Eva Lukešová</v>
      </c>
      <c r="C2" s="70" t="str">
        <f>Startovka!C2</f>
        <v>Brianna Kostofrank</v>
      </c>
      <c r="D2" s="70" t="str">
        <f>Startovka!D2</f>
        <v>ESP</v>
      </c>
      <c r="E2" s="70" t="str">
        <f>Startovka!E2</f>
        <v>OB-Z</v>
      </c>
      <c r="F2" s="70" t="str">
        <f>Startovka!I3</f>
        <v>závod OBEDIENCE ŠVANDY DUDÁKA IV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4</v>
      </c>
      <c r="H2" s="72">
        <f>'1'!D28</f>
        <v>273</v>
      </c>
      <c r="I2" s="73" t="str">
        <f>'1'!D29</f>
        <v>Výborně</v>
      </c>
      <c r="J2" s="41"/>
      <c r="K2" s="43">
        <f t="shared" ref="K2:K33" si="1">IF(E2="OB-Z",(H2)," ")</f>
        <v>273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 xml:space="preserve">Vladislava Tylšová </v>
      </c>
      <c r="C3" s="70" t="str">
        <f>Startovka!C3</f>
        <v xml:space="preserve">Sheila Alarm Beskyd </v>
      </c>
      <c r="D3" s="70" t="str">
        <f>Startovka!D3</f>
        <v xml:space="preserve">Střední knírač pepř a sůl </v>
      </c>
      <c r="E3" s="70" t="str">
        <f>Startovka!E3</f>
        <v>OB-Z</v>
      </c>
      <c r="F3" s="70" t="str">
        <f>Startovka!I3</f>
        <v>závod OBEDIENCE ŠVANDY DUDÁKA IV</v>
      </c>
      <c r="G3" s="70">
        <f t="shared" si="0"/>
        <v>3</v>
      </c>
      <c r="H3" s="74">
        <f>'2'!D28</f>
        <v>281</v>
      </c>
      <c r="I3" s="75" t="str">
        <f>'2'!D29</f>
        <v>Výborně</v>
      </c>
      <c r="J3" s="41"/>
      <c r="K3" s="43">
        <f t="shared" si="1"/>
        <v>281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 xml:space="preserve">Vladislava Tylšová </v>
      </c>
      <c r="C4" s="70" t="str">
        <f>Startovka!C4</f>
        <v>Face of Future Pilsner Top</v>
      </c>
      <c r="D4" s="70" t="str">
        <f>Startovka!D4</f>
        <v xml:space="preserve">Střední knírač pepř a sůl </v>
      </c>
      <c r="E4" s="70" t="str">
        <f>Startovka!E4</f>
        <v>OB-Z</v>
      </c>
      <c r="F4" s="70" t="str">
        <f>Startovka!I3</f>
        <v>závod OBEDIENCE ŠVANDY DUDÁKA IV</v>
      </c>
      <c r="G4" s="71">
        <f t="shared" si="0"/>
        <v>8</v>
      </c>
      <c r="H4" s="72">
        <f>'3'!D28</f>
        <v>257</v>
      </c>
      <c r="I4" s="75" t="str">
        <f>'3'!D29</f>
        <v>Výborně</v>
      </c>
      <c r="J4" s="41"/>
      <c r="K4" s="43">
        <f t="shared" si="1"/>
        <v>257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Kristýna Říhová</v>
      </c>
      <c r="C5" s="70" t="str">
        <f>Startovka!C5</f>
        <v>Cute Socks Blank Knights</v>
      </c>
      <c r="D5" s="70" t="str">
        <f>Startovka!D5</f>
        <v>australský ovčák</v>
      </c>
      <c r="E5" s="70" t="str">
        <f>Startovka!E5</f>
        <v>OB-Z</v>
      </c>
      <c r="F5" s="70" t="str">
        <f>Startovka!I3</f>
        <v>závod OBEDIENCE ŠVANDY DUDÁKA IV</v>
      </c>
      <c r="G5" s="70">
        <f t="shared" si="0"/>
        <v>9</v>
      </c>
      <c r="H5" s="74">
        <f>'4'!D28</f>
        <v>249.5</v>
      </c>
      <c r="I5" s="75" t="str">
        <f>'4'!D29</f>
        <v>Velmi dobře</v>
      </c>
      <c r="J5" s="41"/>
      <c r="K5" s="43">
        <f t="shared" si="1"/>
        <v>249.5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 xml:space="preserve">Zuzana Kotalíková </v>
      </c>
      <c r="C6" s="70" t="str">
        <f>Startovka!C6</f>
        <v>Alfa Luravion</v>
      </c>
      <c r="D6" s="70" t="str">
        <f>Startovka!D6</f>
        <v xml:space="preserve">Holandský ovčák </v>
      </c>
      <c r="E6" s="70" t="str">
        <f>Startovka!E6</f>
        <v>OB-Z</v>
      </c>
      <c r="F6" s="70" t="str">
        <f>Startovka!I3</f>
        <v>závod OBEDIENCE ŠVANDY DUDÁKA IV</v>
      </c>
      <c r="G6" s="71">
        <f t="shared" si="0"/>
        <v>2</v>
      </c>
      <c r="H6" s="72">
        <f>'5'!D28</f>
        <v>288.5</v>
      </c>
      <c r="I6" s="75" t="str">
        <f>'5'!D29</f>
        <v>Výborně</v>
      </c>
      <c r="J6" s="41"/>
      <c r="K6" s="43">
        <f t="shared" si="1"/>
        <v>288.5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Květoslava Šauerová</v>
      </c>
      <c r="C7" s="70" t="str">
        <f>Startovka!C7</f>
        <v>Mystery Man Carboneum</v>
      </c>
      <c r="D7" s="70" t="str">
        <f>Startovka!D7</f>
        <v>Malý knírač</v>
      </c>
      <c r="E7" s="70" t="str">
        <f>Startovka!E7</f>
        <v>OB-Z</v>
      </c>
      <c r="F7" s="70" t="str">
        <f>Startovka!I3</f>
        <v>závod OBEDIENCE ŠVANDY DUDÁKA IV</v>
      </c>
      <c r="G7" s="70">
        <f t="shared" si="0"/>
        <v>7</v>
      </c>
      <c r="H7" s="72">
        <f>'6'!D28</f>
        <v>258</v>
      </c>
      <c r="I7" s="75" t="str">
        <f>'6'!D29</f>
        <v>Výborně</v>
      </c>
      <c r="J7" s="41"/>
      <c r="K7" s="43">
        <f t="shared" si="1"/>
        <v>258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Jana Tvrzická</v>
      </c>
      <c r="C8" s="70" t="str">
        <f>Startovka!C8</f>
        <v>Bugatti Dvůr Bažantnice</v>
      </c>
      <c r="D8" s="70" t="str">
        <f>Startovka!D8</f>
        <v>krátkosrstá kolie</v>
      </c>
      <c r="E8" s="70" t="str">
        <f>Startovka!E8</f>
        <v>OB-Z</v>
      </c>
      <c r="F8" s="70" t="str">
        <f>Startovka!I3</f>
        <v>závod OBEDIENCE ŠVANDY DUDÁKA IV</v>
      </c>
      <c r="G8" s="71">
        <f t="shared" si="0"/>
        <v>10</v>
      </c>
      <c r="H8" s="74">
        <f>'7'!D28</f>
        <v>244</v>
      </c>
      <c r="I8" s="75" t="str">
        <f>'7'!D29</f>
        <v>Velmi dobře</v>
      </c>
      <c r="J8" s="41"/>
      <c r="K8" s="43">
        <f t="shared" si="1"/>
        <v>244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Kamila Šantrůčková</v>
      </c>
      <c r="C9" s="70" t="str">
        <f>Startovka!C9</f>
        <v>Dinamite Matter of the Heart</v>
      </c>
      <c r="D9" s="70" t="str">
        <f>Startovka!D9</f>
        <v>Border kolie</v>
      </c>
      <c r="E9" s="70" t="str">
        <f>Startovka!E9</f>
        <v>OB-Z</v>
      </c>
      <c r="F9" s="70" t="str">
        <f>Startovka!I3</f>
        <v>závod OBEDIENCE ŠVANDY DUDÁKA IV</v>
      </c>
      <c r="G9" s="70">
        <f t="shared" si="0"/>
        <v>1</v>
      </c>
      <c r="H9" s="72">
        <f>'8'!D28</f>
        <v>296.5</v>
      </c>
      <c r="I9" s="75" t="str">
        <f>'8'!D29</f>
        <v>Výborně</v>
      </c>
      <c r="J9" s="41"/>
      <c r="K9" s="43">
        <f t="shared" si="1"/>
        <v>296.5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Zuzana Dostálová</v>
      </c>
      <c r="C10" s="70" t="str">
        <f>Startovka!C10</f>
        <v>Good Dream ze Smrčkova dvora</v>
      </c>
      <c r="D10" s="70" t="str">
        <f>Startovka!D10</f>
        <v>Šeltie</v>
      </c>
      <c r="E10" s="70" t="str">
        <f>Startovka!E10</f>
        <v>OB-Z</v>
      </c>
      <c r="F10" s="70" t="str">
        <f>Startovka!I3</f>
        <v>závod OBEDIENCE ŠVANDY DUDÁKA IV</v>
      </c>
      <c r="G10" s="71">
        <f t="shared" si="0"/>
        <v>11</v>
      </c>
      <c r="H10" s="74">
        <f>'9'!D28</f>
        <v>210.5</v>
      </c>
      <c r="I10" s="75" t="str">
        <f>'9'!D29</f>
        <v>Dobře</v>
      </c>
      <c r="J10" s="41"/>
      <c r="K10" s="43">
        <f t="shared" si="1"/>
        <v>210.5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Olga Janouchová</v>
      </c>
      <c r="C11" s="70" t="str">
        <f>Startovka!C11</f>
        <v>Frances Brittasgang</v>
      </c>
      <c r="D11" s="70" t="str">
        <f>Startovka!D11</f>
        <v>Dobrman</v>
      </c>
      <c r="E11" s="70" t="str">
        <f>Startovka!E11</f>
        <v>OB-Z</v>
      </c>
      <c r="F11" s="70" t="str">
        <f>Startovka!I3</f>
        <v>závod OBEDIENCE ŠVANDY DUDÁKA IV</v>
      </c>
      <c r="G11" s="70">
        <f t="shared" si="0"/>
        <v>6</v>
      </c>
      <c r="H11" s="72">
        <f>'10'!D28</f>
        <v>266</v>
      </c>
      <c r="I11" s="75" t="str">
        <f>'10'!D29</f>
        <v>Výborně</v>
      </c>
      <c r="J11" s="41"/>
      <c r="K11" s="43">
        <f t="shared" si="1"/>
        <v>266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Martina Kučerová</v>
      </c>
      <c r="C12" s="70" t="str">
        <f>Startovka!C12</f>
        <v>Ursuka Grey Astronaut</v>
      </c>
      <c r="D12" s="70" t="str">
        <f>Startovka!D12</f>
        <v>Malý knírač</v>
      </c>
      <c r="E12" s="70" t="str">
        <f>Startovka!E12</f>
        <v>OB-Z</v>
      </c>
      <c r="F12" s="70" t="str">
        <f>Startovka!I3</f>
        <v>závod OBEDIENCE ŠVANDY DUDÁKA IV</v>
      </c>
      <c r="G12" s="71">
        <f t="shared" si="0"/>
        <v>4</v>
      </c>
      <c r="H12" s="72">
        <f>'11'!D28</f>
        <v>273</v>
      </c>
      <c r="I12" s="75" t="str">
        <f>'11'!D29</f>
        <v>Výborně</v>
      </c>
      <c r="J12" s="41"/>
      <c r="K12" s="43">
        <f t="shared" si="1"/>
        <v>273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Michaela Požárková</v>
      </c>
      <c r="C13" s="70" t="str">
        <f>Startovka!C13</f>
        <v>Xantia Xara Bella Dream of Joy</v>
      </c>
      <c r="D13" s="70" t="str">
        <f>Startovka!D13</f>
        <v>border kolie</v>
      </c>
      <c r="E13" s="70" t="str">
        <f>Startovka!E13</f>
        <v>OB1</v>
      </c>
      <c r="F13" s="70" t="str">
        <f>Startovka!I3</f>
        <v>závod OBEDIENCE ŠVANDY DUDÁKA IV</v>
      </c>
      <c r="G13" s="70">
        <f t="shared" si="0"/>
        <v>4</v>
      </c>
      <c r="H13" s="74">
        <f>'12'!D28</f>
        <v>230</v>
      </c>
      <c r="I13" s="75" t="str">
        <f>'12'!D29</f>
        <v>Velmi dobře</v>
      </c>
      <c r="J13" s="41"/>
      <c r="K13" s="43" t="str">
        <f t="shared" si="1"/>
        <v xml:space="preserve"> </v>
      </c>
      <c r="L13" s="43">
        <f t="shared" si="2"/>
        <v>230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Adéla Kunešová</v>
      </c>
      <c r="C14" s="70" t="str">
        <f>Startovka!C14</f>
        <v xml:space="preserve">PHIL Colors of the Wind </v>
      </c>
      <c r="D14" s="70" t="str">
        <f>Startovka!D14</f>
        <v>AUO</v>
      </c>
      <c r="E14" s="70" t="str">
        <f>Startovka!E14</f>
        <v>OB1</v>
      </c>
      <c r="F14" s="70" t="str">
        <f>Startovka!I3</f>
        <v>závod OBEDIENCE ŠVANDY DUDÁKA IV</v>
      </c>
      <c r="G14" s="71">
        <f t="shared" si="0"/>
        <v>2</v>
      </c>
      <c r="H14" s="72">
        <f>'13'!D28</f>
        <v>251.5</v>
      </c>
      <c r="I14" s="75" t="str">
        <f>'13'!D29</f>
        <v>Velmi dobře</v>
      </c>
      <c r="J14" s="41"/>
      <c r="K14" s="43" t="str">
        <f t="shared" si="1"/>
        <v xml:space="preserve"> </v>
      </c>
      <c r="L14" s="43">
        <f t="shared" si="2"/>
        <v>251.5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 xml:space="preserve">Nikola Zřídkaveselá </v>
      </c>
      <c r="C15" s="70" t="str">
        <f>Startovka!C15</f>
        <v>Winnie</v>
      </c>
      <c r="D15" s="70" t="str">
        <f>Startovka!D15</f>
        <v>XNO</v>
      </c>
      <c r="E15" s="70" t="str">
        <f>Startovka!E15</f>
        <v>OB1</v>
      </c>
      <c r="F15" s="70" t="str">
        <f>Startovka!I3</f>
        <v>závod OBEDIENCE ŠVANDY DUDÁKA IV</v>
      </c>
      <c r="G15" s="70">
        <f t="shared" si="0"/>
        <v>3</v>
      </c>
      <c r="H15" s="74">
        <f>'14'!D28</f>
        <v>244</v>
      </c>
      <c r="I15" s="75" t="str">
        <f>'14'!D29</f>
        <v>Velmi dobře</v>
      </c>
      <c r="J15" s="41"/>
      <c r="K15" s="43" t="str">
        <f t="shared" si="1"/>
        <v xml:space="preserve"> </v>
      </c>
      <c r="L15" s="43">
        <f t="shared" si="2"/>
        <v>244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 t="str">
        <f>Startovka!B16</f>
        <v xml:space="preserve">Leona Koubková </v>
      </c>
      <c r="C16" s="70" t="str">
        <f>Startovka!C16</f>
        <v>Ctir Land od Stone</v>
      </c>
      <c r="D16" s="70" t="str">
        <f>Startovka!D16</f>
        <v xml:space="preserve">Německý špic </v>
      </c>
      <c r="E16" s="70" t="str">
        <f>Startovka!E16</f>
        <v>OB1</v>
      </c>
      <c r="F16" s="70" t="str">
        <f>Startovka!I3</f>
        <v>závod OBEDIENCE ŠVANDY DUDÁKA IV</v>
      </c>
      <c r="G16" s="71">
        <f t="shared" si="0"/>
        <v>6</v>
      </c>
      <c r="H16" s="72">
        <f>'15'!D28</f>
        <v>178.5</v>
      </c>
      <c r="I16" s="75" t="str">
        <f>'15'!D29</f>
        <v>Nehodnocen</v>
      </c>
      <c r="J16" s="41"/>
      <c r="K16" s="43" t="str">
        <f t="shared" si="1"/>
        <v xml:space="preserve"> </v>
      </c>
      <c r="L16" s="43">
        <f t="shared" si="2"/>
        <v>178.5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 t="str">
        <f>Startovka!B17</f>
        <v>Petra Kosová Hlavová</v>
      </c>
      <c r="C17" s="70" t="str">
        <f>Startovka!C17</f>
        <v>Rachel Darley Arabian</v>
      </c>
      <c r="D17" s="70" t="str">
        <f>Startovka!D17</f>
        <v>Border kolie</v>
      </c>
      <c r="E17" s="70" t="str">
        <f>Startovka!E17</f>
        <v>OB1</v>
      </c>
      <c r="F17" s="70" t="str">
        <f>Startovka!I3</f>
        <v>závod OBEDIENCE ŠVANDY DUDÁKA IV</v>
      </c>
      <c r="G17" s="70">
        <f t="shared" si="0"/>
        <v>5</v>
      </c>
      <c r="H17" s="74">
        <f>'16'!D28</f>
        <v>201</v>
      </c>
      <c r="I17" s="75" t="str">
        <f>'16'!D29</f>
        <v>Dobře</v>
      </c>
      <c r="J17" s="41"/>
      <c r="K17" s="43" t="str">
        <f t="shared" si="1"/>
        <v xml:space="preserve"> </v>
      </c>
      <c r="L17" s="43">
        <f t="shared" si="2"/>
        <v>201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 t="str">
        <f>Startovka!B18</f>
        <v>Dagmar Voldánová</v>
      </c>
      <c r="C18" s="70" t="str">
        <f>Startovka!C18</f>
        <v>Ruffi du Royaume de Géane</v>
      </c>
      <c r="D18" s="70" t="str">
        <f>Startovka!D18</f>
        <v>Holandský ovčák dlouhosrstý</v>
      </c>
      <c r="E18" s="70" t="str">
        <f>Startovka!E18</f>
        <v>OB1</v>
      </c>
      <c r="F18" s="70" t="str">
        <f>Startovka!I3</f>
        <v>závod OBEDIENCE ŠVANDY DUDÁKA IV</v>
      </c>
      <c r="G18" s="71">
        <f t="shared" si="0"/>
        <v>1</v>
      </c>
      <c r="H18" s="72">
        <f>'17'!D28</f>
        <v>280</v>
      </c>
      <c r="I18" s="75" t="str">
        <f>'17'!D29</f>
        <v>Výborně</v>
      </c>
      <c r="J18" s="41"/>
      <c r="K18" s="43" t="str">
        <f t="shared" si="1"/>
        <v xml:space="preserve"> </v>
      </c>
      <c r="L18" s="43">
        <f t="shared" si="2"/>
        <v>280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 t="str">
        <f>Startovka!B19</f>
        <v xml:space="preserve">Petra Najmanová </v>
      </c>
      <c r="C19" s="70" t="str">
        <f>Startovka!C19</f>
        <v xml:space="preserve">Emma Aussieland </v>
      </c>
      <c r="D19" s="70" t="str">
        <f>Startovka!D19</f>
        <v xml:space="preserve">australský ovčák </v>
      </c>
      <c r="E19" s="70" t="str">
        <f>Startovka!E19</f>
        <v>OB2</v>
      </c>
      <c r="F19" s="70" t="str">
        <f>Startovka!I3</f>
        <v>závod OBEDIENCE ŠVANDY DUDÁKA IV</v>
      </c>
      <c r="G19" s="70">
        <f t="shared" si="0"/>
        <v>3</v>
      </c>
      <c r="H19" s="74">
        <f>'18'!D28</f>
        <v>199</v>
      </c>
      <c r="I19" s="75" t="str">
        <f>'18'!D29</f>
        <v>Dobře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>
        <f t="shared" si="3"/>
        <v>199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 t="str">
        <f>Startovka!B20</f>
        <v>Helena Hošková</v>
      </c>
      <c r="C20" s="70" t="str">
        <f>Startovka!C20</f>
        <v xml:space="preserve">Diva Ingrando </v>
      </c>
      <c r="D20" s="70" t="str">
        <f>Startovka!D20</f>
        <v>BOM</v>
      </c>
      <c r="E20" s="70" t="str">
        <f>Startovka!E20</f>
        <v>OB2</v>
      </c>
      <c r="F20" s="70" t="str">
        <f>Startovka!I3</f>
        <v>závod OBEDIENCE ŠVANDY DUDÁKA IV</v>
      </c>
      <c r="G20" s="71">
        <f t="shared" si="0"/>
        <v>4</v>
      </c>
      <c r="H20" s="72">
        <f>'19'!D28</f>
        <v>194.5</v>
      </c>
      <c r="I20" s="75" t="str">
        <f>'19'!D29</f>
        <v>Dobře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>
        <f t="shared" si="3"/>
        <v>194.5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 t="str">
        <f>Startovka!B21</f>
        <v xml:space="preserve">Lenka Marešová </v>
      </c>
      <c r="C21" s="70" t="str">
        <f>Startovka!C21</f>
        <v>Attrey Junior Malstef</v>
      </c>
      <c r="D21" s="70" t="str">
        <f>Startovka!D21</f>
        <v>BOM</v>
      </c>
      <c r="E21" s="70" t="str">
        <f>Startovka!E21</f>
        <v>OB2</v>
      </c>
      <c r="F21" s="70" t="str">
        <f>Startovka!I3</f>
        <v>závod OBEDIENCE ŠVANDY DUDÁKA IV</v>
      </c>
      <c r="G21" s="70">
        <f t="shared" si="0"/>
        <v>2</v>
      </c>
      <c r="H21" s="74">
        <f>'20'!D28</f>
        <v>221.5</v>
      </c>
      <c r="I21" s="75" t="str">
        <f>'20'!D29</f>
        <v>Dobře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>
        <f t="shared" si="3"/>
        <v>221.5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21</v>
      </c>
      <c r="B22" s="70" t="str">
        <f>Startovka!B22</f>
        <v>Kateřina Preisová</v>
      </c>
      <c r="C22" s="70" t="str">
        <f>Startovka!C22</f>
        <v>Azzy Princess od Soutoku Otavy</v>
      </c>
      <c r="D22" s="70" t="str">
        <f>Startovka!D22</f>
        <v>Bostonský teriér</v>
      </c>
      <c r="E22" s="70" t="str">
        <f>Startovka!E22</f>
        <v>OB2</v>
      </c>
      <c r="F22" s="70" t="str">
        <f>Startovka!I3</f>
        <v>závod OBEDIENCE ŠVANDY DUDÁKA IV</v>
      </c>
      <c r="G22" s="71">
        <f t="shared" si="0"/>
        <v>1</v>
      </c>
      <c r="H22" s="72">
        <f>'21'!D28</f>
        <v>267.5</v>
      </c>
      <c r="I22" s="75" t="str">
        <f>'21'!D29</f>
        <v>Výborně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>
        <f t="shared" si="3"/>
        <v>267.5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22</v>
      </c>
      <c r="B23" s="70" t="str">
        <f>Startovka!B23</f>
        <v>Richard Pech</v>
      </c>
      <c r="C23" s="70" t="str">
        <f>Startovka!C23</f>
        <v>Balance Axarzen</v>
      </c>
      <c r="D23" s="70" t="str">
        <f>Startovka!D23</f>
        <v>BOM</v>
      </c>
      <c r="E23" s="70" t="str">
        <f>Startovka!E23</f>
        <v>OB3</v>
      </c>
      <c r="F23" s="70" t="str">
        <f>Startovka!I3</f>
        <v>závod OBEDIENCE ŠVANDY DUDÁKA IV</v>
      </c>
      <c r="G23" s="70">
        <f t="shared" si="0"/>
        <v>1</v>
      </c>
      <c r="H23" s="74">
        <f>'22'!D28</f>
        <v>260</v>
      </c>
      <c r="I23" s="75" t="str">
        <f>'22'!D29</f>
        <v>Výborně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>
        <f t="shared" si="4"/>
        <v>260</v>
      </c>
      <c r="O23" s="41"/>
    </row>
    <row r="24" spans="1:15" x14ac:dyDescent="0.3">
      <c r="A24" s="70">
        <f>Startovka!A24</f>
        <v>23</v>
      </c>
      <c r="B24" s="70" t="str">
        <f>Startovka!B24</f>
        <v>Richard Pech</v>
      </c>
      <c r="C24" s="70" t="str">
        <f>Startovka!C24</f>
        <v>Orina z Labského přívozu</v>
      </c>
      <c r="D24" s="70" t="str">
        <f>Startovka!D24</f>
        <v>BOM</v>
      </c>
      <c r="E24" s="70" t="str">
        <f>Startovka!E24</f>
        <v>OB3</v>
      </c>
      <c r="F24" s="70" t="str">
        <f>Startovka!I3</f>
        <v>závod OBEDIENCE ŠVANDY DUDÁKA IV</v>
      </c>
      <c r="G24" s="71">
        <f t="shared" si="0"/>
        <v>2</v>
      </c>
      <c r="H24" s="72">
        <f>'23'!D28</f>
        <v>248</v>
      </c>
      <c r="I24" s="75" t="str">
        <f>'23'!D29</f>
        <v>Velmi dobře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>
        <f t="shared" si="4"/>
        <v>248</v>
      </c>
      <c r="O24" s="41"/>
    </row>
    <row r="25" spans="1:15" x14ac:dyDescent="0.3">
      <c r="A25" s="70">
        <v>24</v>
      </c>
      <c r="B25" s="70" t="str">
        <f>Startovka!B25</f>
        <v xml:space="preserve">Lenka Marešová </v>
      </c>
      <c r="C25" s="70" t="str">
        <f>Startovka!C25</f>
        <v>Octavius ze Svobodného dvora</v>
      </c>
      <c r="D25" s="70" t="str">
        <f>Startovka!D25</f>
        <v>BOM</v>
      </c>
      <c r="E25" s="70" t="str">
        <f>Startovka!E25</f>
        <v>OB3</v>
      </c>
      <c r="F25" s="70" t="str">
        <f>Startovka!I3</f>
        <v>závod OBEDIENCE ŠVANDY DUDÁKA IV</v>
      </c>
      <c r="G25" s="70">
        <f t="shared" si="0"/>
        <v>3</v>
      </c>
      <c r="H25" s="74">
        <f>'24'!D28</f>
        <v>196.5</v>
      </c>
      <c r="I25" s="75" t="str">
        <f>'24'!D29</f>
        <v>Dobře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>
        <f t="shared" si="4"/>
        <v>196.5</v>
      </c>
      <c r="O25" s="41"/>
    </row>
    <row r="26" spans="1:15" x14ac:dyDescent="0.3">
      <c r="A26" s="70">
        <v>25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závod OBEDIENCE ŠVANDY DUDÁKA IV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závod OBEDIENCE ŠVANDY DUDÁKA IV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závod OBEDIENCE ŠVANDY DUDÁKA IV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závod OBEDIENCE ŠVANDY DUDÁKA IV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závod OBEDIENCE ŠVANDY DUDÁKA IV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závod OBEDIENCE ŠVANDY DUDÁKA IV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závod OBEDIENCE ŠVANDY DUDÁKA IV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závod OBEDIENCE ŠVANDY DUDÁKA IV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závod OBEDIENCE ŠVANDY DUDÁKA IV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závod OBEDIENCE ŠVANDY DUDÁKA IV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závod OBEDIENCE ŠVANDY DUDÁKA IV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závod OBEDIENCE ŠVANDY DUDÁKA IV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závod OBEDIENCE ŠVANDY DUDÁKA IV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závod OBEDIENCE ŠVANDY DUDÁKA IV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závod OBEDIENCE ŠVANDY DUDÁKA IV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závod OBEDIENCE ŠVANDY DUDÁKA IV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závod OBEDIENCE ŠVANDY DUDÁKA IV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závod OBEDIENCE ŠVANDY DUDÁKA IV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závod OBEDIENCE ŠVANDY DUDÁKA IV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závod OBEDIENCE ŠVANDY DUDÁKA IV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závod OBEDIENCE ŠVANDY DUDÁKA IV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závod OBEDIENCE ŠVANDY DUDÁKA IV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závod OBEDIENCE ŠVANDY DUDÁKA IV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závod OBEDIENCE ŠVANDY DUDÁKA IV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závod OBEDIENCE ŠVANDY DUDÁKA IV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závod OBEDIENCE ŠVANDY DUDÁKA IV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Eva Lukešová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Brianna Kostofrank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ESP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7.5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22.5</v>
      </c>
      <c r="H26" s="64">
        <f t="shared" si="0"/>
        <v>22.5</v>
      </c>
      <c r="I26" s="64">
        <f t="shared" si="1"/>
        <v>11.25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273</v>
      </c>
      <c r="E28" s="94"/>
      <c r="F28" s="94"/>
      <c r="G28" s="94"/>
      <c r="H28" s="64">
        <f>SUM(G18:G27)</f>
        <v>273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 xml:space="preserve">Vladislava Tylšová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 xml:space="preserve">Sheila Alarm Beskyd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 xml:space="preserve">Střední knírač pepř a sůl 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281</v>
      </c>
      <c r="E28" s="94"/>
      <c r="F28" s="94"/>
      <c r="G28" s="94"/>
      <c r="H28" s="64">
        <f>SUM(G18:G27)</f>
        <v>281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7" workbookViewId="0">
      <selection activeCell="J18" sqref="J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 xml:space="preserve">Vladislava Tylšová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Face of Future Pilsner Top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 xml:space="preserve">Střední knírač pepř a sůl 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8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5.5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22</v>
      </c>
      <c r="H22" s="64">
        <f t="shared" si="0"/>
        <v>22</v>
      </c>
      <c r="I22" s="64">
        <f t="shared" si="1"/>
        <v>11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9.5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257</v>
      </c>
      <c r="E28" s="94"/>
      <c r="F28" s="94"/>
      <c r="G28" s="94"/>
      <c r="H28" s="64">
        <f>SUM(G18:G27)</f>
        <v>257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Kristýna Říhová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Cute Socks Blank Knights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9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7.5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22.5</v>
      </c>
      <c r="H26" s="64">
        <f t="shared" si="0"/>
        <v>22.5</v>
      </c>
      <c r="I26" s="64">
        <f t="shared" si="1"/>
        <v>11.25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249.5</v>
      </c>
      <c r="E28" s="94"/>
      <c r="F28" s="94"/>
      <c r="G28" s="94"/>
      <c r="H28" s="64">
        <f>SUM(G18:G27)</f>
        <v>249.5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 xml:space="preserve">Zuzana Kotalíková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Alfa Luravion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 xml:space="preserve">Holandský ovčák 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288.5</v>
      </c>
      <c r="E28" s="94"/>
      <c r="F28" s="94"/>
      <c r="G28" s="94"/>
      <c r="H28" s="64">
        <f>SUM(G18:G27)</f>
        <v>288.5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Květoslava Šauerová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Mystery Man Carboneum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Malý knírač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258</v>
      </c>
      <c r="E28" s="94"/>
      <c r="F28" s="94"/>
      <c r="G28" s="94"/>
      <c r="H28" s="64">
        <f>SUM(G18:G27)</f>
        <v>258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4" workbookViewId="0">
      <selection activeCell="D19" sqref="D1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>Jana Tvrzická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>Bugatti Dvůr Bažantnice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krátkosrstá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10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9.5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244</v>
      </c>
      <c r="E28" s="94"/>
      <c r="F28" s="94"/>
      <c r="G28" s="94"/>
      <c r="H28" s="64">
        <f>SUM(G18:G27)</f>
        <v>244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7" workbookViewId="0">
      <selection activeCell="D22" sqref="D2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Kamila Šantrůčková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Dinamite Matter of the Heart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296.5</v>
      </c>
      <c r="E28" s="94"/>
      <c r="F28" s="94"/>
      <c r="G28" s="94"/>
      <c r="H28" s="64">
        <f>SUM(G18:G27)</f>
        <v>296.5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>Zuzana Dostálová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>Good Dream ze Smrčkova dvora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Šeltie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11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9.5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210.5</v>
      </c>
      <c r="E28" s="94"/>
      <c r="F28" s="94"/>
      <c r="G28" s="94"/>
      <c r="H28" s="64">
        <f>SUM(G18:G27)</f>
        <v>210.5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Startovka!B11</f>
        <v>Olga Janouchová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Startovka!C11</f>
        <v>Frances Brittasgang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Startovka!D11</f>
        <v>Dobrman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10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Startovka!E11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Výsledky!G11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266</v>
      </c>
      <c r="E28" s="94"/>
      <c r="F28" s="94"/>
      <c r="G28" s="94"/>
      <c r="H28" s="64">
        <f>SUM(G18:G27)</f>
        <v>266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Startovka!B12</f>
        <v>Martina Kučerová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Startovka!C12</f>
        <v>Ursuka Grey Astronaut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Startovka!D12</f>
        <v>Malý knírač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11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Výsledky!G12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Držení aportovací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do lehu nebo do sedu za chůze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273</v>
      </c>
      <c r="E28" s="94"/>
      <c r="F28" s="94"/>
      <c r="G28" s="94"/>
      <c r="H28" s="64">
        <f>SUM(G18:G27)</f>
        <v>273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4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Startovka!B13</f>
        <v>Michaela Požárková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Startovka!C13</f>
        <v>Xantia Xara Bella Dream of Joy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Startovka!D13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12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Startovka!E13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Výsledky!G13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230</v>
      </c>
      <c r="E28" s="94"/>
      <c r="F28" s="94"/>
      <c r="G28" s="94"/>
      <c r="H28" s="64">
        <f>SUM(G18:G27)</f>
        <v>230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Startovka!B14</f>
        <v>Adéla Kunešová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Startovka!C14</f>
        <v xml:space="preserve">PHIL Colors of the Wind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Startovka!D14</f>
        <v>AUO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13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Startovka!E14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Výsledky!G14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251.5</v>
      </c>
      <c r="E28" s="94"/>
      <c r="F28" s="94"/>
      <c r="G28" s="94"/>
      <c r="H28" s="64">
        <f>SUM(G18:G27)</f>
        <v>251.5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4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Startovka!B15</f>
        <v xml:space="preserve">Nikola Zřídkaveselá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Startovka!C15</f>
        <v>Winnie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Startovka!D15</f>
        <v>XNO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14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Startovka!E15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Výsledky!G15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6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244</v>
      </c>
      <c r="E28" s="94"/>
      <c r="F28" s="94"/>
      <c r="G28" s="94"/>
      <c r="H28" s="64">
        <f>SUM(G18:G27)</f>
        <v>244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7" workbookViewId="0">
      <selection activeCell="E24" sqref="E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Startovka!B16</f>
        <v xml:space="preserve">Leona Koubková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Startovka!C16</f>
        <v>Ctir Land od Stone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Startovka!D16</f>
        <v xml:space="preserve">Německý špic 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15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Startovka!E16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Výsledky!G16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6.5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13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178.5</v>
      </c>
      <c r="E28" s="94"/>
      <c r="F28" s="94"/>
      <c r="G28" s="94"/>
      <c r="H28" s="64">
        <f>SUM(G18:G27)</f>
        <v>178.5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4" workbookViewId="0">
      <selection activeCell="J27" sqref="J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Startovka!B17</f>
        <v>Petra Kosová Hlavová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Startovka!C17</f>
        <v>Rachel Darley Arabian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Startovka!D17</f>
        <v>Border kolie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16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Startovka!E17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Výsledky!G17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201</v>
      </c>
      <c r="E28" s="94"/>
      <c r="F28" s="94"/>
      <c r="G28" s="94"/>
      <c r="H28" s="64">
        <f>SUM(G18:G27)</f>
        <v>201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3" workbookViewId="0">
      <selection activeCell="G27" sqref="G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Startovka!B18</f>
        <v>Dagmar Voldánová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Startovka!C18</f>
        <v>Ruffi du Royaume de Géane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Startovka!D18</f>
        <v>Holandský ovčák dlouhosrstý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17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Startovka!E18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Výsledky!G18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 a zpět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Skok přes překážku a aport činky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280</v>
      </c>
      <c r="E28" s="94"/>
      <c r="F28" s="94"/>
      <c r="G28" s="94"/>
      <c r="H28" s="64">
        <f>SUM(G18:G27)</f>
        <v>280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2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Startovka!B19</f>
        <v xml:space="preserve">Petra Najmanová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Startovka!C19</f>
        <v xml:space="preserve">Emma Aussieland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Startovka!D19</f>
        <v xml:space="preserve">australský ovčák 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18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Startovka!E19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Výsledky!G19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199</v>
      </c>
      <c r="E28" s="94"/>
      <c r="F28" s="94"/>
      <c r="G28" s="94"/>
      <c r="H28" s="64">
        <f>SUM(G18:G27)</f>
        <v>199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Startovka!B20</f>
        <v>Helena Hošková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Startovka!C20</f>
        <v xml:space="preserve">Diva Ingrando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Startovka!D20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19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Startovka!E20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Výsledky!G20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15</v>
      </c>
      <c r="H21" s="64">
        <f t="shared" si="0"/>
        <v>15</v>
      </c>
      <c r="I21" s="64">
        <f t="shared" si="1"/>
        <v>7.5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194.5</v>
      </c>
      <c r="E28" s="94"/>
      <c r="F28" s="94"/>
      <c r="G28" s="94"/>
      <c r="H28" s="64">
        <f>SUM(G18:G27)</f>
        <v>194.5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Startovka!B21</f>
        <v xml:space="preserve">Lenka Marešová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Startovka!C21</f>
        <v>Attrey Junior Malstef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Startovka!D21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20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Startovka!E21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Výsledky!G21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5.5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16.5</v>
      </c>
      <c r="H26" s="64">
        <f t="shared" si="0"/>
        <v>16.5</v>
      </c>
      <c r="I26" s="64">
        <f t="shared" si="1"/>
        <v>8.25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221.5</v>
      </c>
      <c r="E28" s="94"/>
      <c r="F28" s="94"/>
      <c r="G28" s="94"/>
      <c r="H28" s="64">
        <f>SUM(G18:G27)</f>
        <v>221.5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4" workbookViewId="0">
      <selection activeCell="K20" sqref="K2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Startovka!B22</f>
        <v>Kateřina Preisová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Startovka!C22</f>
        <v>Azzy Princess od Soutoku Otavy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Startovka!D22</f>
        <v>Bostonský teriér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21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Startovka!E22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Výsledky!G22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267.5</v>
      </c>
      <c r="E28" s="94"/>
      <c r="F28" s="94"/>
      <c r="G28" s="94"/>
      <c r="H28" s="64">
        <f>SUM(G18:G27)</f>
        <v>267.5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Startovka!B23</f>
        <v>Richard Pech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Startovka!C23</f>
        <v>Balance Axarzen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Startovka!D23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22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Startovka!E23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Výsledky!G23</f>
        <v>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16</v>
      </c>
      <c r="H18" s="64">
        <f t="shared" ref="H18:H27" si="0">SUM(D18*F18)</f>
        <v>16</v>
      </c>
      <c r="I18" s="64">
        <f t="shared" ref="I18:I27" si="1">SUM(((D18+E18)*F18)/2)</f>
        <v>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10</v>
      </c>
      <c r="H19" s="64">
        <f t="shared" si="0"/>
        <v>10</v>
      </c>
      <c r="I19" s="64">
        <f t="shared" si="1"/>
        <v>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 do stoje/sedu/lehu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8.5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34</v>
      </c>
      <c r="H26" s="64">
        <f t="shared" si="0"/>
        <v>34</v>
      </c>
      <c r="I26" s="64">
        <f t="shared" si="1"/>
        <v>17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Pachová identifikace a aport</v>
      </c>
      <c r="D27" s="66">
        <v>7.5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22.5</v>
      </c>
      <c r="H27" s="64">
        <f t="shared" si="0"/>
        <v>22.5</v>
      </c>
      <c r="I27" s="64">
        <f t="shared" si="1"/>
        <v>11.25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260</v>
      </c>
      <c r="E28" s="94"/>
      <c r="F28" s="94"/>
      <c r="G28" s="94"/>
      <c r="H28" s="64">
        <f>SUM(G18:G27)</f>
        <v>260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Startovka!B24</f>
        <v>Richard Pech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Startovka!C24</f>
        <v>Orina z Labského přívozu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Startovka!D24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23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Startovka!E24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Výsledky!G24</f>
        <v>2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7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14</v>
      </c>
      <c r="H18" s="64">
        <f t="shared" ref="H18:H27" si="0">SUM(D18*F18)</f>
        <v>14</v>
      </c>
      <c r="I18" s="64">
        <f t="shared" ref="I18:I27" si="1">SUM(((D18+E18)*F18)/2)</f>
        <v>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10</v>
      </c>
      <c r="H19" s="64">
        <f t="shared" si="0"/>
        <v>10</v>
      </c>
      <c r="I19" s="64">
        <f t="shared" si="1"/>
        <v>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 do stoje/sedu/lehu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9.5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38</v>
      </c>
      <c r="H26" s="64">
        <f t="shared" si="0"/>
        <v>38</v>
      </c>
      <c r="I26" s="64">
        <f t="shared" si="1"/>
        <v>19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Pachová identifikace a aport</v>
      </c>
      <c r="D27" s="66">
        <v>8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24</v>
      </c>
      <c r="H27" s="64">
        <f t="shared" si="0"/>
        <v>24</v>
      </c>
      <c r="I27" s="64">
        <f t="shared" si="1"/>
        <v>12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248</v>
      </c>
      <c r="E28" s="94"/>
      <c r="F28" s="94"/>
      <c r="G28" s="94"/>
      <c r="H28" s="64">
        <f>SUM(G18:G27)</f>
        <v>248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Lenka Tomanová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Startovka!B25</f>
        <v xml:space="preserve">Lenka Marešová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Startovka!C25</f>
        <v>Octavius ze Svobodného dvora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Startovka!D25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24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Startovka!E25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Výsledky!G25</f>
        <v>3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16</v>
      </c>
      <c r="H18" s="64">
        <f t="shared" ref="H18:H27" si="0">SUM(D18*F18)</f>
        <v>16</v>
      </c>
      <c r="I18" s="64">
        <f t="shared" ref="I18:I27" si="1">SUM(((D18+E18)*F18)/2)</f>
        <v>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8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16</v>
      </c>
      <c r="H19" s="64">
        <f t="shared" si="0"/>
        <v>16</v>
      </c>
      <c r="I19" s="64">
        <f t="shared" si="1"/>
        <v>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a přivolání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 do stoje/sedu/lehu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7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28</v>
      </c>
      <c r="H26" s="64">
        <f t="shared" si="0"/>
        <v>28</v>
      </c>
      <c r="I26" s="64">
        <f t="shared" si="1"/>
        <v>14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Pachová identifikace a aport</v>
      </c>
      <c r="D27" s="66">
        <v>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196.5</v>
      </c>
      <c r="E28" s="94"/>
      <c r="F28" s="94"/>
      <c r="G28" s="94"/>
      <c r="H28" s="64">
        <f>SUM(G18:G27)</f>
        <v>196.5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Richard Pech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závod OBEDIENCE ŠVANDY DUDÁKA IV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45577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2022-02-05T09:03:23Z</cp:lastPrinted>
  <dcterms:created xsi:type="dcterms:W3CDTF">2020-01-31T23:26:18Z</dcterms:created>
  <dcterms:modified xsi:type="dcterms:W3CDTF">2024-10-14T07:08:58Z</dcterms:modified>
</cp:coreProperties>
</file>