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139FE724-4F8A-4CCE-9FFF-0FF2068DFCED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G33" i="3"/>
  <c r="G37" i="3"/>
  <c r="G41" i="3"/>
  <c r="G45" i="3"/>
  <c r="G4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E19" i="3"/>
  <c r="E20" i="3"/>
  <c r="E21" i="3"/>
  <c r="E22" i="3"/>
  <c r="E23" i="3"/>
  <c r="E24" i="3"/>
  <c r="E25" i="3"/>
  <c r="E26" i="3"/>
  <c r="M26" i="3" s="1"/>
  <c r="E27" i="3"/>
  <c r="G27" i="3" s="1"/>
  <c r="E28" i="3"/>
  <c r="M28" i="3" s="1"/>
  <c r="E29" i="3"/>
  <c r="E30" i="3"/>
  <c r="G30" i="3" s="1"/>
  <c r="E31" i="3"/>
  <c r="G31" i="3" s="1"/>
  <c r="E32" i="3"/>
  <c r="L32" i="3" s="1"/>
  <c r="E33" i="3"/>
  <c r="E34" i="3"/>
  <c r="M34" i="3" s="1"/>
  <c r="E35" i="3"/>
  <c r="G35" i="3" s="1"/>
  <c r="E36" i="3"/>
  <c r="L36" i="3" s="1"/>
  <c r="E37" i="3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M44" i="3" s="1"/>
  <c r="E45" i="3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E7" i="3"/>
  <c r="E8" i="3"/>
  <c r="E9" i="3"/>
  <c r="E10" i="3"/>
  <c r="M10" i="3" s="1"/>
  <c r="E3" i="3"/>
  <c r="M3" i="3" s="1"/>
  <c r="E2" i="3"/>
  <c r="C27" i="50"/>
  <c r="C27" i="46"/>
  <c r="C27" i="42"/>
  <c r="C27" i="38"/>
  <c r="C27" i="34"/>
  <c r="C27" i="30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22" i="52"/>
  <c r="F20" i="52"/>
  <c r="I20" i="52" s="1"/>
  <c r="C19" i="52"/>
  <c r="C13" i="52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F24" i="50"/>
  <c r="I24" i="50" s="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13" i="47"/>
  <c r="F22" i="47" s="1"/>
  <c r="I22" i="47" s="1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25" i="45"/>
  <c r="C13" i="45"/>
  <c r="C12" i="45"/>
  <c r="C11" i="45"/>
  <c r="C10" i="45"/>
  <c r="C9" i="45"/>
  <c r="C5" i="45"/>
  <c r="C4" i="45"/>
  <c r="C3" i="45"/>
  <c r="E17" i="44"/>
  <c r="D7" i="44" s="1"/>
  <c r="C13" i="44"/>
  <c r="C27" i="44" s="1"/>
  <c r="C12" i="44"/>
  <c r="C11" i="44"/>
  <c r="C10" i="44"/>
  <c r="C9" i="44"/>
  <c r="C5" i="44"/>
  <c r="C4" i="44"/>
  <c r="C3" i="44"/>
  <c r="C23" i="43"/>
  <c r="C13" i="43"/>
  <c r="C27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C12" i="41"/>
  <c r="C11" i="41"/>
  <c r="C10" i="41"/>
  <c r="C9" i="41"/>
  <c r="C5" i="41"/>
  <c r="C4" i="41"/>
  <c r="C3" i="41"/>
  <c r="E17" i="40"/>
  <c r="D7" i="40" s="1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F25" i="32"/>
  <c r="I25" i="32" s="1"/>
  <c r="D17" i="32"/>
  <c r="C6" i="32" s="1"/>
  <c r="C13" i="32"/>
  <c r="C27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C19" i="30"/>
  <c r="E17" i="30"/>
  <c r="D7" i="30" s="1"/>
  <c r="C13" i="30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D14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D14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0"/>
  <c r="D14" i="48"/>
  <c r="D14" i="46"/>
  <c r="D14" i="44"/>
  <c r="D14" i="43"/>
  <c r="D14" i="41"/>
  <c r="D14" i="40"/>
  <c r="D14" i="35"/>
  <c r="D14" i="34"/>
  <c r="D14" i="33"/>
  <c r="D14" i="32"/>
  <c r="D14" i="31"/>
  <c r="D14" i="30"/>
  <c r="M50" i="3"/>
  <c r="M48" i="3"/>
  <c r="N45" i="3"/>
  <c r="M45" i="3"/>
  <c r="L45" i="3"/>
  <c r="N44" i="3"/>
  <c r="M43" i="3"/>
  <c r="M40" i="3"/>
  <c r="N38" i="3"/>
  <c r="M38" i="3"/>
  <c r="L37" i="3"/>
  <c r="N36" i="3"/>
  <c r="K35" i="3"/>
  <c r="M32" i="3"/>
  <c r="M29" i="3"/>
  <c r="L29" i="3"/>
  <c r="K29" i="3"/>
  <c r="K28" i="3"/>
  <c r="M21" i="3"/>
  <c r="M19" i="3"/>
  <c r="L15" i="3"/>
  <c r="L13" i="3"/>
  <c r="C19" i="51" l="1"/>
  <c r="C7" i="51"/>
  <c r="L28" i="3"/>
  <c r="D17" i="29"/>
  <c r="C6" i="29" s="1"/>
  <c r="F26" i="30"/>
  <c r="H26" i="30" s="1"/>
  <c r="C7" i="30"/>
  <c r="C21" i="30"/>
  <c r="E17" i="32"/>
  <c r="D7" i="32" s="1"/>
  <c r="C26" i="32"/>
  <c r="F26" i="34"/>
  <c r="I26" i="34" s="1"/>
  <c r="C7" i="34"/>
  <c r="C25" i="40"/>
  <c r="F27" i="41"/>
  <c r="I27" i="41" s="1"/>
  <c r="C7" i="41"/>
  <c r="C18" i="44"/>
  <c r="C21" i="47"/>
  <c r="F19" i="51"/>
  <c r="I19" i="51" s="1"/>
  <c r="C27" i="31"/>
  <c r="C27" i="35"/>
  <c r="C27" i="39"/>
  <c r="C27" i="47"/>
  <c r="C27" i="51"/>
  <c r="G44" i="3"/>
  <c r="G36" i="3"/>
  <c r="G32" i="3"/>
  <c r="G28" i="3"/>
  <c r="D17" i="30"/>
  <c r="C6" i="30" s="1"/>
  <c r="C25" i="30"/>
  <c r="C18" i="32"/>
  <c r="F20" i="34"/>
  <c r="I20" i="34" s="1"/>
  <c r="F26" i="36"/>
  <c r="I26" i="36" s="1"/>
  <c r="G26" i="36" s="1"/>
  <c r="C7" i="36"/>
  <c r="F19" i="41"/>
  <c r="I19" i="41" s="1"/>
  <c r="F26" i="42"/>
  <c r="I26" i="42" s="1"/>
  <c r="C7" i="42"/>
  <c r="F22" i="43"/>
  <c r="I22" i="43" s="1"/>
  <c r="C7" i="43"/>
  <c r="F20" i="44"/>
  <c r="I20" i="44" s="1"/>
  <c r="G20" i="44" s="1"/>
  <c r="C23" i="45"/>
  <c r="C7" i="45"/>
  <c r="F22" i="51"/>
  <c r="I22" i="51" s="1"/>
  <c r="F26" i="52"/>
  <c r="H26" i="52" s="1"/>
  <c r="C7" i="52"/>
  <c r="F25" i="52"/>
  <c r="I25" i="52" s="1"/>
  <c r="C27" i="36"/>
  <c r="C27" i="52"/>
  <c r="G43" i="3"/>
  <c r="C19" i="28"/>
  <c r="C7" i="28"/>
  <c r="F19" i="47"/>
  <c r="H19" i="47" s="1"/>
  <c r="C7" i="47"/>
  <c r="K32" i="3"/>
  <c r="K36" i="3"/>
  <c r="L44" i="3"/>
  <c r="D14" i="51"/>
  <c r="F26" i="29"/>
  <c r="I26" i="29" s="1"/>
  <c r="D14" i="29"/>
  <c r="D14" i="47"/>
  <c r="G25" i="30"/>
  <c r="F26" i="32"/>
  <c r="I26" i="32" s="1"/>
  <c r="C7" i="32"/>
  <c r="C25" i="32"/>
  <c r="D17" i="37"/>
  <c r="C6" i="37" s="1"/>
  <c r="C7" i="37"/>
  <c r="F26" i="38"/>
  <c r="I26" i="38" s="1"/>
  <c r="C7" i="38"/>
  <c r="F26" i="40"/>
  <c r="I26" i="40" s="1"/>
  <c r="G26" i="40" s="1"/>
  <c r="C7" i="40"/>
  <c r="F26" i="44"/>
  <c r="H26" i="44" s="1"/>
  <c r="C7" i="44"/>
  <c r="F26" i="46"/>
  <c r="I26" i="46" s="1"/>
  <c r="C7" i="46"/>
  <c r="C23" i="47"/>
  <c r="F26" i="48"/>
  <c r="I26" i="48" s="1"/>
  <c r="C7" i="48"/>
  <c r="F18" i="49"/>
  <c r="I18" i="49" s="1"/>
  <c r="C7" i="49"/>
  <c r="F26" i="50"/>
  <c r="I26" i="50" s="1"/>
  <c r="C7" i="50"/>
  <c r="C27" i="29"/>
  <c r="C27" i="33"/>
  <c r="C27" i="37"/>
  <c r="C27" i="41"/>
  <c r="C27" i="45"/>
  <c r="C27" i="49"/>
  <c r="C27" i="53"/>
  <c r="G50" i="3"/>
  <c r="G42" i="3"/>
  <c r="G34" i="3"/>
  <c r="G26" i="3"/>
  <c r="C14" i="28" s="1"/>
  <c r="C27" i="23"/>
  <c r="I26" i="44"/>
  <c r="C21" i="27"/>
  <c r="C7" i="27"/>
  <c r="C27" i="27"/>
  <c r="C23" i="26"/>
  <c r="C7" i="26"/>
  <c r="C27" i="26"/>
  <c r="C25" i="25"/>
  <c r="C7" i="25"/>
  <c r="C26" i="24"/>
  <c r="C7" i="24"/>
  <c r="C27" i="24"/>
  <c r="D14" i="24"/>
  <c r="C26" i="22"/>
  <c r="C7" i="22"/>
  <c r="C27" i="21"/>
  <c r="C19" i="20"/>
  <c r="C7" i="20"/>
  <c r="C27" i="20"/>
  <c r="C27" i="19"/>
  <c r="C25" i="18"/>
  <c r="C7" i="18"/>
  <c r="C27" i="18"/>
  <c r="C27" i="17"/>
  <c r="C19" i="16"/>
  <c r="C7" i="16"/>
  <c r="C27" i="16"/>
  <c r="C24" i="15"/>
  <c r="C7" i="15"/>
  <c r="C25" i="14"/>
  <c r="C7" i="14"/>
  <c r="C27" i="14"/>
  <c r="C25" i="13"/>
  <c r="C7" i="13"/>
  <c r="D14" i="13"/>
  <c r="C27" i="13"/>
  <c r="C21" i="12"/>
  <c r="C7" i="12"/>
  <c r="C27" i="12"/>
  <c r="D14" i="11"/>
  <c r="N9" i="3"/>
  <c r="C27" i="11"/>
  <c r="D14" i="10"/>
  <c r="C27" i="10"/>
  <c r="M7" i="3"/>
  <c r="C21" i="9"/>
  <c r="C7" i="9"/>
  <c r="D14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I26" i="52"/>
  <c r="H26" i="50"/>
  <c r="I26" i="30"/>
  <c r="G26" i="30" s="1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G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D6" i="44"/>
  <c r="G26" i="44"/>
  <c r="C23" i="29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H26" i="38"/>
  <c r="H25" i="30"/>
  <c r="H25" i="32"/>
  <c r="H24" i="50"/>
  <c r="H20" i="34"/>
  <c r="L35" i="3"/>
  <c r="N43" i="3"/>
  <c r="M51" i="3"/>
  <c r="N51" i="3"/>
  <c r="L47" i="3"/>
  <c r="M35" i="3"/>
  <c r="K31" i="3"/>
  <c r="M47" i="3"/>
  <c r="L31" i="3"/>
  <c r="L11" i="3"/>
  <c r="N8" i="3"/>
  <c r="L12" i="3"/>
  <c r="M30" i="3"/>
  <c r="M46" i="3"/>
  <c r="M4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0" i="52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D7" i="18" l="1"/>
  <c r="H22" i="43"/>
  <c r="G26" i="50"/>
  <c r="G21" i="34"/>
  <c r="H26" i="46"/>
  <c r="H26" i="40"/>
  <c r="G25" i="32"/>
  <c r="H26" i="45"/>
  <c r="H25" i="52"/>
  <c r="G24" i="50"/>
  <c r="D6" i="32"/>
  <c r="G26" i="32"/>
  <c r="G25" i="50"/>
  <c r="H26" i="48"/>
  <c r="I19" i="47"/>
  <c r="D6" i="50"/>
  <c r="G24" i="38"/>
  <c r="H26" i="49"/>
  <c r="H27" i="51"/>
  <c r="I24" i="44"/>
  <c r="G24" i="44" s="1"/>
  <c r="H25" i="40"/>
  <c r="H25" i="4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H25" i="3" s="1"/>
  <c r="D28" i="29"/>
  <c r="H27" i="3" s="1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L3" i="3" l="1"/>
  <c r="H26" i="3"/>
  <c r="D29" i="26"/>
  <c r="I24" i="3" s="1"/>
  <c r="H24" i="3"/>
  <c r="K47" i="3"/>
  <c r="H23" i="3"/>
  <c r="N23" i="3" s="1"/>
  <c r="K46" i="3"/>
  <c r="H22" i="3"/>
  <c r="N22" i="3" s="1"/>
  <c r="D29" i="23"/>
  <c r="I21" i="3" s="1"/>
  <c r="H21" i="3"/>
  <c r="N21" i="3" s="1"/>
  <c r="K44" i="3"/>
  <c r="H20" i="3"/>
  <c r="N20" i="3" s="1"/>
  <c r="K43" i="3"/>
  <c r="H19" i="3"/>
  <c r="N19" i="3" s="1"/>
  <c r="D29" i="20"/>
  <c r="I18" i="3" s="1"/>
  <c r="H18" i="3"/>
  <c r="D29" i="19"/>
  <c r="I17" i="3" s="1"/>
  <c r="H17" i="3"/>
  <c r="D29" i="18"/>
  <c r="I16" i="3" s="1"/>
  <c r="H16" i="3"/>
  <c r="K16" i="3" s="1"/>
  <c r="D29" i="17"/>
  <c r="I15" i="3" s="1"/>
  <c r="H15" i="3"/>
  <c r="M15" i="3" s="1"/>
  <c r="D29" i="16"/>
  <c r="I14" i="3" s="1"/>
  <c r="H14" i="3"/>
  <c r="M14" i="3" s="1"/>
  <c r="D29" i="15"/>
  <c r="I13" i="3" s="1"/>
  <c r="H13" i="3"/>
  <c r="M13" i="3" s="1"/>
  <c r="D29" i="14"/>
  <c r="I12" i="3" s="1"/>
  <c r="H12" i="3"/>
  <c r="M12" i="3" s="1"/>
  <c r="D29" i="13"/>
  <c r="I11" i="3" s="1"/>
  <c r="H11" i="3"/>
  <c r="M11" i="3" s="1"/>
  <c r="D29" i="12"/>
  <c r="I10" i="3" s="1"/>
  <c r="H10" i="3"/>
  <c r="L10" i="3" s="1"/>
  <c r="D29" i="11"/>
  <c r="I9" i="3" s="1"/>
  <c r="H9" i="3"/>
  <c r="L9" i="3" s="1"/>
  <c r="D29" i="10"/>
  <c r="I8" i="3" s="1"/>
  <c r="H8" i="3"/>
  <c r="L8" i="3" s="1"/>
  <c r="D29" i="7"/>
  <c r="I5" i="3" s="1"/>
  <c r="H5" i="3"/>
  <c r="L5" i="3" s="1"/>
  <c r="D29" i="4"/>
  <c r="I2" i="3" s="1"/>
  <c r="H2" i="3"/>
  <c r="N2" i="3" s="1"/>
  <c r="M25" i="3"/>
  <c r="H4" i="3"/>
  <c r="N4" i="3" s="1"/>
  <c r="D29" i="29"/>
  <c r="I27" i="3" s="1"/>
  <c r="N31" i="3"/>
  <c r="N33" i="3"/>
  <c r="N28" i="3"/>
  <c r="N25" i="3"/>
  <c r="N30" i="3"/>
  <c r="N13" i="3"/>
  <c r="L24" i="3"/>
  <c r="L50" i="3"/>
  <c r="L27" i="3"/>
  <c r="L51" i="3"/>
  <c r="L23" i="3"/>
  <c r="L49" i="3"/>
  <c r="D29" i="5"/>
  <c r="I3" i="3" s="1"/>
  <c r="D29" i="24"/>
  <c r="I22" i="3" s="1"/>
  <c r="D29" i="27"/>
  <c r="I25" i="3" s="1"/>
  <c r="K15" i="3"/>
  <c r="K48" i="3"/>
  <c r="D29" i="28"/>
  <c r="I26" i="3" s="1"/>
  <c r="D29" i="25"/>
  <c r="I23" i="3" s="1"/>
  <c r="D29" i="6"/>
  <c r="I4" i="3" s="1"/>
  <c r="M16" i="3"/>
  <c r="D29" i="9"/>
  <c r="I7" i="3" s="1"/>
  <c r="M17" i="3"/>
  <c r="D29" i="8"/>
  <c r="I6" i="3" s="1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4" i="3"/>
  <c r="N15" i="3"/>
  <c r="K12" i="3" l="1"/>
  <c r="K8" i="3"/>
  <c r="N18" i="3"/>
  <c r="K18" i="3"/>
  <c r="N17" i="3"/>
  <c r="K17" i="3"/>
  <c r="K14" i="3"/>
  <c r="K13" i="3"/>
  <c r="K2" i="3"/>
  <c r="L4" i="3"/>
  <c r="L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0" i="3" l="1"/>
  <c r="C14" i="12" s="1"/>
  <c r="G4" i="3"/>
  <c r="C14" i="6" s="1"/>
  <c r="G7" i="3"/>
  <c r="C14" i="9" s="1"/>
  <c r="G8" i="3"/>
  <c r="C14" i="10" s="1"/>
  <c r="G5" i="3"/>
  <c r="C14" i="7" s="1"/>
  <c r="G25" i="3"/>
  <c r="C14" i="27" s="1"/>
  <c r="G12" i="3"/>
  <c r="C14" i="14" s="1"/>
  <c r="G14" i="3"/>
  <c r="C14" i="16" s="1"/>
  <c r="G9" i="3"/>
  <c r="C14" i="11" s="1"/>
  <c r="G6" i="3"/>
  <c r="C14" i="8" s="1"/>
  <c r="G13" i="3"/>
  <c r="C14" i="15" s="1"/>
  <c r="G24" i="3"/>
  <c r="C14" i="26" s="1"/>
  <c r="G11" i="3"/>
  <c r="C14" i="13" s="1"/>
  <c r="G15" i="3"/>
  <c r="C14" i="17" s="1"/>
  <c r="G17" i="3"/>
  <c r="C14" i="19" s="1"/>
  <c r="G16" i="3"/>
  <c r="C14" i="18" s="1"/>
  <c r="G18" i="3"/>
  <c r="C14" i="20" s="1"/>
  <c r="G23" i="3"/>
  <c r="C14" i="25" s="1"/>
  <c r="G19" i="3"/>
  <c r="C14" i="21" s="1"/>
  <c r="G20" i="3"/>
  <c r="C14" i="22" s="1"/>
  <c r="G22" i="3"/>
  <c r="C14" i="24" s="1"/>
  <c r="G21" i="3"/>
  <c r="C14" i="23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<sst xmlns="http://schemas.openxmlformats.org/spreadsheetml/2006/main" count="1387" uniqueCount="132">
  <si>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</si>
  <si>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</si>
  <si>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</si>
  <si>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</si>
  <si>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</si>
  <si>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</si>
  <si>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</si>
  <si>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</si>
  <si>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</si>
  <si>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</si>
  <si>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</si>
  <si>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</si>
  <si>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</si>
  <si>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</si>
  <si>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</si>
  <si>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</si>
  <si>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</si>
  <si>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</si>
  <si>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</si>
  <si>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</si>
  <si>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</si>
  <si>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</si>
  <si>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</si>
  <si>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</si>
  <si>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</si>
  <si>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</si>
  <si>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</si>
  <si>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</si>
  <si>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</si>
  <si>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</si>
  <si>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</si>
  <si>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</si>
  <si>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</si>
  <si>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</si>
  <si>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</si>
  <si>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</si>
  <si>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</si>
  <si>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</si>
  <si>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</si>
  <si>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</si>
  <si>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</si>
  <si>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</si>
  <si>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</si>
  <si>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</si>
  <si>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</si>
  <si>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</si>
  <si>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</si>
  <si>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</si>
  <si>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</si>
  <si>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</si>
  <si>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</si>
  <si>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</si>
  <si>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</si>
  <si>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</si>
  <si>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</si>
  <si>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</si>
  <si>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</si>
  <si>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</si>
  <si>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</si>
  <si>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</si>
  <si>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</si>
  <si>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</si>
  <si>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</si>
  <si>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</si>
  <si>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</si>
  <si>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</si>
  <si>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</si>
  <si>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</si>
  <si>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</si>
  <si>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</si>
  <si>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</si>
  <si>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</si>
  <si>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</si>
  <si>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</si>
  <si>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</si>
  <si>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</si>
  <si>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</si>
  <si>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</si>
  <si>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</si>
  <si>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</si>
  <si>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</si>
  <si>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</si>
  <si>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</si>
  <si>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</si>
  <si>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BOC</t>
  </si>
  <si>
    <t>Michaela Míčová</t>
  </si>
  <si>
    <t>Barbara Kraus</t>
  </si>
  <si>
    <t>Lada Richterová</t>
  </si>
  <si>
    <t>Iveta Skalická</t>
  </si>
  <si>
    <t>Pavla Husáková</t>
  </si>
  <si>
    <t>Speciál začátečníků</t>
  </si>
  <si>
    <t>Marie Kohlová</t>
  </si>
  <si>
    <t>Eva Jarošová</t>
  </si>
  <si>
    <t>Docent Kaskaro</t>
  </si>
  <si>
    <t>AUO</t>
  </si>
  <si>
    <t>Vendula Šklíbová</t>
  </si>
  <si>
    <t>Charlotta</t>
  </si>
  <si>
    <t>mix</t>
  </si>
  <si>
    <t>Pavla Kratěnová</t>
  </si>
  <si>
    <t>Cayapó Heart od Jezera Vápenice</t>
  </si>
  <si>
    <t>Hana Matějková</t>
  </si>
  <si>
    <t>Lysithea Kaskaro</t>
  </si>
  <si>
    <t>Vanda Trkanová</t>
  </si>
  <si>
    <t xml:space="preserve">Barletta Guard Dream </t>
  </si>
  <si>
    <t>cane corso</t>
  </si>
  <si>
    <t>Petra Rudelová</t>
  </si>
  <si>
    <t>Cooper Queenelsa Bohemia Bernica</t>
  </si>
  <si>
    <t>BSP</t>
  </si>
  <si>
    <t>Renata Jandová</t>
  </si>
  <si>
    <t>Amazing Animal Podještědská smečka</t>
  </si>
  <si>
    <t>Markéta Šrámková</t>
  </si>
  <si>
    <t xml:space="preserve">Magnum de Alphaville Bohemia </t>
  </si>
  <si>
    <t>BOM</t>
  </si>
  <si>
    <t>Hana Leisser</t>
  </si>
  <si>
    <t>Bikori QweFi Familiy Geluze</t>
  </si>
  <si>
    <t>Kateřina Labíková</t>
  </si>
  <si>
    <t>Upgrade Deabei</t>
  </si>
  <si>
    <t>Geraldt Blue Dabbeeco</t>
  </si>
  <si>
    <t>X-Star Yoda Mystique Star</t>
  </si>
  <si>
    <t>Beata Soukupová</t>
  </si>
  <si>
    <t>Eddy Your Dream Come True</t>
  </si>
  <si>
    <t>Hana Drápalová</t>
  </si>
  <si>
    <t>Vanilka</t>
  </si>
  <si>
    <t>Namba Deabei</t>
  </si>
  <si>
    <t>BOT</t>
  </si>
  <si>
    <t>Irwin Moravia Gate Bull</t>
  </si>
  <si>
    <t>SBT</t>
  </si>
  <si>
    <t>Michaela Nouzová</t>
  </si>
  <si>
    <t>Carlie Cooper Ginger Storm</t>
  </si>
  <si>
    <t>Julia Bukovinská</t>
  </si>
  <si>
    <t>Flow Dark Lavondyss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</si>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</sst>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D21" sqref="D21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85</v>
      </c>
      <c r="C2" s="67" t="s">
        <v>93</v>
      </c>
      <c r="D2" s="67" t="s">
        <v>94</v>
      </c>
      <c r="E2" s="7" t="s">
        <v>17</v>
      </c>
      <c r="F2" s="8"/>
      <c r="H2" s="9" t="s">
        <v>7</v>
      </c>
      <c r="I2" s="83" t="s">
        <v>87</v>
      </c>
      <c r="J2" s="83"/>
      <c r="K2" s="83"/>
    </row>
    <row r="3" spans="1:11" ht="15.6" x14ac:dyDescent="0.3">
      <c r="A3" s="5">
        <v>2</v>
      </c>
      <c r="B3" s="67" t="s">
        <v>95</v>
      </c>
      <c r="C3" s="67" t="s">
        <v>96</v>
      </c>
      <c r="D3" s="67" t="s">
        <v>97</v>
      </c>
      <c r="E3" s="7" t="s">
        <v>17</v>
      </c>
      <c r="F3" s="8"/>
      <c r="H3" s="10" t="s">
        <v>8</v>
      </c>
      <c r="I3" s="84" t="s">
        <v>90</v>
      </c>
      <c r="J3" s="84"/>
      <c r="K3" s="84"/>
    </row>
    <row r="4" spans="1:11" ht="16.2" thickBot="1" x14ac:dyDescent="0.35">
      <c r="A4" s="5">
        <v>3</v>
      </c>
      <c r="B4" s="67" t="s">
        <v>98</v>
      </c>
      <c r="C4" s="67" t="s">
        <v>99</v>
      </c>
      <c r="D4" s="67" t="s">
        <v>94</v>
      </c>
      <c r="E4" s="7" t="s">
        <v>17</v>
      </c>
      <c r="F4" s="8"/>
      <c r="H4" s="11" t="s">
        <v>10</v>
      </c>
      <c r="I4" s="85">
        <v>45263</v>
      </c>
      <c r="J4" s="85"/>
      <c r="K4" s="85"/>
    </row>
    <row r="5" spans="1:11" ht="16.2" thickBot="1" x14ac:dyDescent="0.35">
      <c r="A5" s="5">
        <v>4</v>
      </c>
      <c r="B5" s="67" t="s">
        <v>100</v>
      </c>
      <c r="C5" s="67" t="s">
        <v>101</v>
      </c>
      <c r="D5" s="67" t="s">
        <v>94</v>
      </c>
      <c r="E5" s="7" t="s">
        <v>17</v>
      </c>
      <c r="F5" s="8"/>
    </row>
    <row r="6" spans="1:11" ht="18" x14ac:dyDescent="0.35">
      <c r="A6" s="5">
        <v>5</v>
      </c>
      <c r="B6" s="67" t="s">
        <v>102</v>
      </c>
      <c r="C6" s="67" t="s">
        <v>103</v>
      </c>
      <c r="D6" s="67" t="s">
        <v>104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105</v>
      </c>
      <c r="C7" s="67" t="s">
        <v>106</v>
      </c>
      <c r="D7" s="67" t="s">
        <v>107</v>
      </c>
      <c r="E7" s="7" t="s">
        <v>17</v>
      </c>
      <c r="F7" s="8"/>
      <c r="H7" s="12" t="s">
        <v>12</v>
      </c>
      <c r="I7" s="13" t="s">
        <v>91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108</v>
      </c>
      <c r="C8" s="67" t="s">
        <v>109</v>
      </c>
      <c r="D8" s="67" t="s">
        <v>84</v>
      </c>
      <c r="E8" s="7" t="s">
        <v>17</v>
      </c>
      <c r="F8" s="8"/>
      <c r="H8" s="15" t="s">
        <v>15</v>
      </c>
      <c r="I8" s="16" t="s">
        <v>92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110</v>
      </c>
      <c r="C9" s="67" t="s">
        <v>111</v>
      </c>
      <c r="D9" s="67" t="s">
        <v>112</v>
      </c>
      <c r="E9" s="7" t="s">
        <v>17</v>
      </c>
      <c r="F9" s="8"/>
    </row>
    <row r="10" spans="1:11" ht="18" x14ac:dyDescent="0.35">
      <c r="A10" s="5">
        <v>9</v>
      </c>
      <c r="B10" s="67" t="s">
        <v>113</v>
      </c>
      <c r="C10" s="67" t="s">
        <v>114</v>
      </c>
      <c r="D10" s="67" t="s">
        <v>84</v>
      </c>
      <c r="E10" s="7" t="s">
        <v>17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115</v>
      </c>
      <c r="C11" s="67" t="s">
        <v>116</v>
      </c>
      <c r="D11" s="67" t="s">
        <v>84</v>
      </c>
      <c r="E11" s="7" t="s">
        <v>17</v>
      </c>
      <c r="F11" s="8"/>
      <c r="H11" s="18" t="s">
        <v>12</v>
      </c>
      <c r="I11" s="13" t="s">
        <v>88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85</v>
      </c>
      <c r="C12" s="67" t="s">
        <v>117</v>
      </c>
      <c r="D12" s="67" t="s">
        <v>84</v>
      </c>
      <c r="E12" s="7" t="s">
        <v>17</v>
      </c>
      <c r="F12" s="8"/>
      <c r="H12" s="20" t="s">
        <v>15</v>
      </c>
      <c r="I12" s="16" t="s">
        <v>89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86</v>
      </c>
      <c r="C13" s="67" t="s">
        <v>118</v>
      </c>
      <c r="D13" s="67" t="s">
        <v>84</v>
      </c>
      <c r="E13" s="7" t="s">
        <v>17</v>
      </c>
      <c r="F13" s="8"/>
    </row>
    <row r="14" spans="1:11" ht="18" x14ac:dyDescent="0.35">
      <c r="A14" s="5">
        <v>13</v>
      </c>
      <c r="B14" s="67" t="s">
        <v>119</v>
      </c>
      <c r="C14" s="67" t="s">
        <v>120</v>
      </c>
      <c r="D14" s="67" t="s">
        <v>84</v>
      </c>
      <c r="E14" s="7" t="s">
        <v>17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121</v>
      </c>
      <c r="C15" s="67" t="s">
        <v>122</v>
      </c>
      <c r="D15" s="67" t="s">
        <v>97</v>
      </c>
      <c r="E15" s="7" t="s">
        <v>17</v>
      </c>
      <c r="F15" s="8"/>
      <c r="H15" s="22" t="s">
        <v>12</v>
      </c>
      <c r="I15" s="13" t="s">
        <v>88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129</v>
      </c>
      <c r="C16" s="67" t="s">
        <v>130</v>
      </c>
      <c r="D16" s="67" t="s">
        <v>131</v>
      </c>
      <c r="E16" s="7" t="s">
        <v>17</v>
      </c>
      <c r="F16" s="8"/>
      <c r="H16" s="24" t="s">
        <v>15</v>
      </c>
      <c r="I16" s="16" t="s">
        <v>89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100</v>
      </c>
      <c r="C17" s="67" t="s">
        <v>123</v>
      </c>
      <c r="D17" s="67" t="s">
        <v>124</v>
      </c>
      <c r="E17" s="7" t="s">
        <v>17</v>
      </c>
      <c r="F17" s="8"/>
    </row>
    <row r="18" spans="1:11" ht="18" x14ac:dyDescent="0.35">
      <c r="A18" s="5">
        <v>17</v>
      </c>
      <c r="B18" s="67" t="s">
        <v>85</v>
      </c>
      <c r="C18" s="67" t="s">
        <v>125</v>
      </c>
      <c r="D18" s="67" t="s">
        <v>126</v>
      </c>
      <c r="E18" s="7" t="s">
        <v>17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127</v>
      </c>
      <c r="C19" s="67" t="s">
        <v>128</v>
      </c>
      <c r="D19" s="67" t="s">
        <v>112</v>
      </c>
      <c r="E19" s="7" t="s">
        <v>17</v>
      </c>
      <c r="F19" s="8"/>
      <c r="H19" s="26" t="s">
        <v>12</v>
      </c>
      <c r="I19" s="13" t="s">
        <v>88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/>
      <c r="C20" s="67"/>
      <c r="D20" s="67"/>
      <c r="E20" s="7"/>
      <c r="F20" s="8"/>
      <c r="H20" s="28" t="s">
        <v>15</v>
      </c>
      <c r="I20" s="16" t="s">
        <v>89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/>
      <c r="C21" s="67"/>
      <c r="D21" s="67"/>
      <c r="E21" s="7"/>
      <c r="F21" s="8"/>
    </row>
    <row r="22" spans="1:11" ht="15.6" x14ac:dyDescent="0.3">
      <c r="A22" s="5">
        <v>21</v>
      </c>
      <c r="B22" s="67"/>
      <c r="C22" s="67"/>
      <c r="D22" s="67"/>
      <c r="E22" s="7"/>
      <c r="F22" s="8"/>
    </row>
    <row r="23" spans="1:11" ht="15.6" x14ac:dyDescent="0.3">
      <c r="A23" s="5">
        <v>22</v>
      </c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>
        <v>23</v>
      </c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>
        <v>24</v>
      </c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Startovka!B8</f>
        <v>Renata Jandová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Startovka!C8</f>
        <v>Amazing Animal Podještědská smečka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Startovka!D8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Startovka!E8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Výsledky!G8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312.5</v>
      </c>
      <c r="E28" s="101"/>
      <c r="F28" s="101"/>
      <c r="G28" s="101"/>
      <c r="H28" s="64">
        <f>SUM(G18:G27)</f>
        <v>312.5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Startovka!B9</f>
        <v>Markéta Šrámková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Startovka!C9</f>
        <v xml:space="preserve">Magnum de Alphaville Bohemia 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Startovka!D9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Startovka!E9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Výsledky!G9</f>
        <v>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295</v>
      </c>
      <c r="E28" s="101"/>
      <c r="F28" s="101"/>
      <c r="G28" s="101"/>
      <c r="H28" s="64">
        <f>SUM(G18:G27)</f>
        <v>295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7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Startovka!B10</f>
        <v>Hana Leisser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Startovka!C10</f>
        <v>Bikori QweFi Familiy Geluze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Startovka!D10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Startovka!E10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Výsledky!G10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312</v>
      </c>
      <c r="E28" s="101"/>
      <c r="F28" s="101"/>
      <c r="G28" s="101"/>
      <c r="H28" s="64">
        <f>SUM(G18:G27)</f>
        <v>312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Startovka!B11</f>
        <v>Kateřina Labíková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Startovka!C11</f>
        <v>Upgrade Deabei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Startovka!D11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Startovka!E11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Výsledky!G11</f>
        <v>11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271.5</v>
      </c>
      <c r="E28" s="101"/>
      <c r="F28" s="101"/>
      <c r="G28" s="101"/>
      <c r="H28" s="64">
        <f>SUM(G18:G27)</f>
        <v>271.5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Startovka!B12</f>
        <v>Michaela Míčová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Startovka!C12</f>
        <v>Geraldt Blue Dabbeeco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Startovka!D12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11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Startovka!E12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Výsledky!G12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318.5</v>
      </c>
      <c r="E28" s="101"/>
      <c r="F28" s="101"/>
      <c r="G28" s="101"/>
      <c r="H28" s="64">
        <f>SUM(G18:G27)</f>
        <v>318.5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Startovka!B13</f>
        <v>Barbara Kraus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Startovka!C13</f>
        <v>X-Star Yoda Mystique Star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Startovka!D13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12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Startovka!E13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Výsledky!G13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19</v>
      </c>
      <c r="I27" s="64">
        <f t="shared" si="1"/>
        <v>9.5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317</v>
      </c>
      <c r="E28" s="101"/>
      <c r="F28" s="101"/>
      <c r="G28" s="101"/>
      <c r="H28" s="64">
        <f>SUM(G18:G27)</f>
        <v>317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Startovka!B14</f>
        <v>Beata Soukupová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Startovka!C14</f>
        <v>Eddy Your Dream Come True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Startovka!D14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13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Startovka!E14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Výsledky!G14</f>
        <v>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290.5</v>
      </c>
      <c r="E28" s="101"/>
      <c r="F28" s="101"/>
      <c r="G28" s="101"/>
      <c r="H28" s="64">
        <f>SUM(G18:G27)</f>
        <v>290.5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Startovka!B15</f>
        <v>Hana Drápalová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Startovka!C15</f>
        <v>Vanilka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Startovka!D15</f>
        <v>mix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14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Startovka!E15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Výsledky!G15</f>
        <v>9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19</v>
      </c>
      <c r="I27" s="64">
        <f t="shared" si="1"/>
        <v>9.5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290</v>
      </c>
      <c r="E28" s="101"/>
      <c r="F28" s="101"/>
      <c r="G28" s="101"/>
      <c r="H28" s="64">
        <f>SUM(G18:G27)</f>
        <v>290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Startovka!B16</f>
        <v>Julia Bukovinská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Startovka!C16</f>
        <v>Flow Dark Lavondyss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Startovka!D16</f>
        <v>LAB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15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Startovka!E16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Výsledky!G16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311</v>
      </c>
      <c r="E28" s="101"/>
      <c r="F28" s="101"/>
      <c r="G28" s="101"/>
      <c r="H28" s="64">
        <f>SUM(G18:G27)</f>
        <v>311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Startovka!B17</f>
        <v>Hana Matějková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Startovka!C17</f>
        <v>Namba Deabei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Startovka!D17</f>
        <v>BOT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16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Startovka!E17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Výsledky!G17</f>
        <v>14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237.5</v>
      </c>
      <c r="E28" s="101"/>
      <c r="F28" s="101"/>
      <c r="G28" s="101"/>
      <c r="H28" s="64">
        <f>SUM(G18:G27)</f>
        <v>237.5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B12" sqref="B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69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30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72</v>
      </c>
      <c r="O5" s="37">
        <f t="shared" si="2"/>
        <v>4</v>
      </c>
    </row>
    <row r="6" spans="1:15" ht="15.6" x14ac:dyDescent="0.3">
      <c r="A6" s="37">
        <v>4</v>
      </c>
      <c r="B6" s="38" t="s">
        <v>34</v>
      </c>
      <c r="C6" s="34">
        <f t="shared" si="3"/>
        <v>4</v>
      </c>
      <c r="D6" s="36"/>
      <c r="E6" s="37">
        <v>4</v>
      </c>
      <c r="F6" s="38" t="s">
        <v>32</v>
      </c>
      <c r="G6" s="34">
        <f t="shared" si="0"/>
        <v>4</v>
      </c>
      <c r="I6" s="37">
        <v>4</v>
      </c>
      <c r="J6" s="38" t="s">
        <v>73</v>
      </c>
      <c r="K6" s="37">
        <f t="shared" si="1"/>
        <v>3</v>
      </c>
      <c r="M6" s="37">
        <v>4</v>
      </c>
      <c r="N6" s="38" t="s">
        <v>33</v>
      </c>
      <c r="O6" s="37">
        <f t="shared" si="2"/>
        <v>4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32</v>
      </c>
      <c r="K7" s="37">
        <f t="shared" si="1"/>
        <v>4</v>
      </c>
      <c r="M7" s="37">
        <v>5</v>
      </c>
      <c r="N7" s="38" t="s">
        <v>73</v>
      </c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37</v>
      </c>
      <c r="K8" s="37">
        <f t="shared" si="1"/>
        <v>4</v>
      </c>
      <c r="M8" s="37">
        <v>6</v>
      </c>
      <c r="N8" s="38" t="s">
        <v>32</v>
      </c>
      <c r="O8" s="37">
        <f t="shared" si="2"/>
        <v>4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 t="s">
        <v>81</v>
      </c>
      <c r="G9" s="34">
        <f t="shared" si="0"/>
        <v>4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 t="s">
        <v>80</v>
      </c>
      <c r="O9" s="37">
        <f t="shared" si="2"/>
        <v>3</v>
      </c>
    </row>
    <row r="10" spans="1:15" ht="15.6" x14ac:dyDescent="0.3">
      <c r="A10" s="37">
        <v>8</v>
      </c>
      <c r="B10" s="38" t="s">
        <v>76</v>
      </c>
      <c r="C10" s="34">
        <f t="shared" si="3"/>
        <v>3</v>
      </c>
      <c r="D10" s="36"/>
      <c r="E10" s="76">
        <v>8</v>
      </c>
      <c r="F10" s="77" t="s">
        <v>34</v>
      </c>
      <c r="G10" s="34">
        <f t="shared" si="0"/>
        <v>4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37</v>
      </c>
      <c r="O10" s="37">
        <f t="shared" si="2"/>
        <v>4</v>
      </c>
    </row>
    <row r="11" spans="1:15" ht="15.6" x14ac:dyDescent="0.3">
      <c r="A11" s="76">
        <v>9</v>
      </c>
      <c r="B11" s="77" t="s">
        <v>36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35</v>
      </c>
      <c r="K11" s="37">
        <f t="shared" si="1"/>
        <v>3</v>
      </c>
      <c r="M11" s="37">
        <v>9</v>
      </c>
      <c r="N11" s="38" t="s">
        <v>38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71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Startovka!B18</f>
        <v>Michaela Míčová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Startovka!C18</f>
        <v>Irwin Moravia Gate Bull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Startovka!D18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17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Startovka!E18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Výsledky!G18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311</v>
      </c>
      <c r="E28" s="101"/>
      <c r="F28" s="101"/>
      <c r="G28" s="101"/>
      <c r="H28" s="64">
        <f>SUM(G18:G27)</f>
        <v>311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Startovka!B19</f>
        <v>Michaela Nouzová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Startovka!C19</f>
        <v>Carlie Cooper Ginger Storm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Startovka!D19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18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Startovka!E19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Výsledky!G19</f>
        <v>10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284.5</v>
      </c>
      <c r="E28" s="101"/>
      <c r="F28" s="101"/>
      <c r="G28" s="101"/>
      <c r="H28" s="64">
        <f>SUM(G18:G27)</f>
        <v>284.5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19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20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21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22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23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24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7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G4" sqref="G4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Michaela Míčová</v>
      </c>
      <c r="C2" s="70" t="str">
        <f>Startovka!C2</f>
        <v>Docent Kaskaro</v>
      </c>
      <c r="D2" s="70" t="str">
        <f>Startovka!D2</f>
        <v>AUO</v>
      </c>
      <c r="E2" s="70" t="str">
        <f>Startovka!E2</f>
        <v>OB-Z</v>
      </c>
      <c r="F2" s="70" t="str">
        <f>Startovka!I3</f>
        <v>Speciál začátečníků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18</v>
      </c>
      <c r="H2" s="72">
        <f>'1'!D28</f>
        <v>0</v>
      </c>
      <c r="I2" s="73" t="str">
        <f>'1'!D29</f>
        <v>Nehodnocen</v>
      </c>
      <c r="J2" s="41"/>
      <c r="K2" s="43">
        <f t="shared" ref="K2:K33" si="1">IF(E2="OB-Z",(H2)," ")</f>
        <v>0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Vendula Šklíbová</v>
      </c>
      <c r="C3" s="70" t="str">
        <f>Startovka!C3</f>
        <v>Charlotta</v>
      </c>
      <c r="D3" s="70" t="str">
        <f>Startovka!D3</f>
        <v>mix</v>
      </c>
      <c r="E3" s="70" t="str">
        <f>Startovka!E3</f>
        <v>OB-Z</v>
      </c>
      <c r="F3" s="70" t="str">
        <f>Startovka!I3</f>
        <v>Speciál začátečníků</v>
      </c>
      <c r="G3" s="70">
        <f t="shared" si="0"/>
        <v>12</v>
      </c>
      <c r="H3" s="74">
        <f>'2'!D28</f>
        <v>254.5</v>
      </c>
      <c r="I3" s="75" t="str">
        <f>'2'!D29</f>
        <v>Velmi dobře</v>
      </c>
      <c r="J3" s="41"/>
      <c r="K3" s="43">
        <f t="shared" si="1"/>
        <v>254.5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Pavla Kratěnová</v>
      </c>
      <c r="C4" s="70" t="str">
        <f>Startovka!C4</f>
        <v>Cayapó Heart od Jezera Vápenice</v>
      </c>
      <c r="D4" s="70" t="str">
        <f>Startovka!D4</f>
        <v>AUO</v>
      </c>
      <c r="E4" s="70" t="str">
        <f>Startovka!E4</f>
        <v>OB-Z</v>
      </c>
      <c r="F4" s="70" t="str">
        <f>Startovka!I3</f>
        <v>Speciál začátečníků</v>
      </c>
      <c r="G4" s="71">
        <f t="shared" si="0"/>
        <v>13</v>
      </c>
      <c r="H4" s="72">
        <f>'3'!D28</f>
        <v>245.5</v>
      </c>
      <c r="I4" s="75" t="str">
        <f>'3'!D29</f>
        <v>Velmi dobře</v>
      </c>
      <c r="J4" s="41"/>
      <c r="K4" s="43">
        <f t="shared" si="1"/>
        <v>245.5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Hana Matějková</v>
      </c>
      <c r="C5" s="70" t="str">
        <f>Startovka!C5</f>
        <v>Lysithea Kaskaro</v>
      </c>
      <c r="D5" s="70" t="str">
        <f>Startovka!D5</f>
        <v>AUO</v>
      </c>
      <c r="E5" s="70" t="str">
        <f>Startovka!E5</f>
        <v>OB-Z</v>
      </c>
      <c r="F5" s="70" t="str">
        <f>Startovka!I3</f>
        <v>Speciál začátečníků</v>
      </c>
      <c r="G5" s="70">
        <f t="shared" si="0"/>
        <v>16</v>
      </c>
      <c r="H5" s="74">
        <f>'4'!D28</f>
        <v>193</v>
      </c>
      <c r="I5" s="75" t="str">
        <f>'4'!D29</f>
        <v>Dobře</v>
      </c>
      <c r="J5" s="41"/>
      <c r="K5" s="43">
        <f t="shared" si="1"/>
        <v>193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Vanda Trkanová</v>
      </c>
      <c r="C6" s="70" t="str">
        <f>Startovka!C6</f>
        <v xml:space="preserve">Barletta Guard Dream </v>
      </c>
      <c r="D6" s="70" t="str">
        <f>Startovka!D6</f>
        <v>cane corso</v>
      </c>
      <c r="E6" s="70" t="str">
        <f>Startovka!E6</f>
        <v>OB-Z</v>
      </c>
      <c r="F6" s="70" t="str">
        <f>Startovka!I3</f>
        <v>Speciál začátečníků</v>
      </c>
      <c r="G6" s="71">
        <f t="shared" si="0"/>
        <v>15</v>
      </c>
      <c r="H6" s="72">
        <f>'5'!D28</f>
        <v>203</v>
      </c>
      <c r="I6" s="75" t="str">
        <f>'5'!D29</f>
        <v>Dobře</v>
      </c>
      <c r="J6" s="41"/>
      <c r="K6" s="43">
        <f t="shared" si="1"/>
        <v>203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Petra Rudelová</v>
      </c>
      <c r="C7" s="70" t="str">
        <f>Startovka!C7</f>
        <v>Cooper Queenelsa Bohemia Bernica</v>
      </c>
      <c r="D7" s="70" t="str">
        <f>Startovka!D7</f>
        <v>BSP</v>
      </c>
      <c r="E7" s="70" t="str">
        <f>Startovka!E7</f>
        <v>OB-Z</v>
      </c>
      <c r="F7" s="70" t="str">
        <f>Startovka!I3</f>
        <v>Speciál začátečníků</v>
      </c>
      <c r="G7" s="70">
        <f t="shared" si="0"/>
        <v>17</v>
      </c>
      <c r="H7" s="72">
        <f>'6'!D28</f>
        <v>174</v>
      </c>
      <c r="I7" s="75" t="str">
        <f>'6'!D29</f>
        <v>Nehodnocen</v>
      </c>
      <c r="J7" s="41"/>
      <c r="K7" s="43">
        <f t="shared" si="1"/>
        <v>174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Renata Jandová</v>
      </c>
      <c r="C8" s="70" t="str">
        <f>Startovka!C8</f>
        <v>Amazing Animal Podještědská smečka</v>
      </c>
      <c r="D8" s="70" t="str">
        <f>Startovka!D8</f>
        <v>BOC</v>
      </c>
      <c r="E8" s="70" t="str">
        <f>Startovka!E8</f>
        <v>OB-Z</v>
      </c>
      <c r="F8" s="70" t="str">
        <f>Startovka!I3</f>
        <v>Speciál začátečníků</v>
      </c>
      <c r="G8" s="71">
        <f t="shared" si="0"/>
        <v>3</v>
      </c>
      <c r="H8" s="74">
        <f>'7'!D28</f>
        <v>312.5</v>
      </c>
      <c r="I8" s="75" t="str">
        <f>'7'!D29</f>
        <v>Výborně</v>
      </c>
      <c r="J8" s="41"/>
      <c r="K8" s="43">
        <f t="shared" si="1"/>
        <v>312.5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Markéta Šrámková</v>
      </c>
      <c r="C9" s="70" t="str">
        <f>Startovka!C9</f>
        <v xml:space="preserve">Magnum de Alphaville Bohemia </v>
      </c>
      <c r="D9" s="70" t="str">
        <f>Startovka!D9</f>
        <v>BOM</v>
      </c>
      <c r="E9" s="70" t="str">
        <f>Startovka!E9</f>
        <v>OB-Z</v>
      </c>
      <c r="F9" s="70" t="str">
        <f>Startovka!I3</f>
        <v>Speciál začátečníků</v>
      </c>
      <c r="G9" s="70">
        <f t="shared" si="0"/>
        <v>7</v>
      </c>
      <c r="H9" s="72">
        <f>'8'!D28</f>
        <v>295</v>
      </c>
      <c r="I9" s="75" t="str">
        <f>'8'!D29</f>
        <v>Výborně</v>
      </c>
      <c r="J9" s="41"/>
      <c r="K9" s="43">
        <f t="shared" si="1"/>
        <v>295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Hana Leisser</v>
      </c>
      <c r="C10" s="70" t="str">
        <f>Startovka!C10</f>
        <v>Bikori QweFi Familiy Geluze</v>
      </c>
      <c r="D10" s="70" t="str">
        <f>Startovka!D10</f>
        <v>BOC</v>
      </c>
      <c r="E10" s="70" t="str">
        <f>Startovka!E10</f>
        <v>OB-Z</v>
      </c>
      <c r="F10" s="70" t="str">
        <f>Startovka!I3</f>
        <v>Speciál začátečníků</v>
      </c>
      <c r="G10" s="71">
        <f t="shared" si="0"/>
        <v>4</v>
      </c>
      <c r="H10" s="74">
        <f>'9'!D28</f>
        <v>312</v>
      </c>
      <c r="I10" s="75" t="str">
        <f>'9'!D29</f>
        <v>Výborně</v>
      </c>
      <c r="J10" s="41"/>
      <c r="K10" s="43">
        <f t="shared" si="1"/>
        <v>312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Kateřina Labíková</v>
      </c>
      <c r="C11" s="70" t="str">
        <f>Startovka!C11</f>
        <v>Upgrade Deabei</v>
      </c>
      <c r="D11" s="70" t="str">
        <f>Startovka!D11</f>
        <v>BOC</v>
      </c>
      <c r="E11" s="70" t="str">
        <f>Startovka!E11</f>
        <v>OB-Z</v>
      </c>
      <c r="F11" s="70" t="str">
        <f>Startovka!I3</f>
        <v>Speciál začátečníků</v>
      </c>
      <c r="G11" s="70">
        <f t="shared" si="0"/>
        <v>11</v>
      </c>
      <c r="H11" s="72">
        <f>'10'!D28</f>
        <v>271.5</v>
      </c>
      <c r="I11" s="75" t="str">
        <f>'10'!D29</f>
        <v>Výborně</v>
      </c>
      <c r="J11" s="41"/>
      <c r="K11" s="43">
        <f t="shared" si="1"/>
        <v>271.5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Michaela Míčová</v>
      </c>
      <c r="C12" s="70" t="str">
        <f>Startovka!C12</f>
        <v>Geraldt Blue Dabbeeco</v>
      </c>
      <c r="D12" s="70" t="str">
        <f>Startovka!D12</f>
        <v>BOC</v>
      </c>
      <c r="E12" s="70" t="str">
        <f>Startovka!E12</f>
        <v>OB-Z</v>
      </c>
      <c r="F12" s="70" t="str">
        <f>Startovka!I3</f>
        <v>Speciál začátečníků</v>
      </c>
      <c r="G12" s="71">
        <f t="shared" si="0"/>
        <v>1</v>
      </c>
      <c r="H12" s="72">
        <f>'11'!D28</f>
        <v>318.5</v>
      </c>
      <c r="I12" s="75" t="str">
        <f>'11'!D29</f>
        <v>Výborně</v>
      </c>
      <c r="J12" s="41"/>
      <c r="K12" s="43">
        <f t="shared" si="1"/>
        <v>318.5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Barbara Kraus</v>
      </c>
      <c r="C13" s="70" t="str">
        <f>Startovka!C13</f>
        <v>X-Star Yoda Mystique Star</v>
      </c>
      <c r="D13" s="70" t="str">
        <f>Startovka!D13</f>
        <v>BOC</v>
      </c>
      <c r="E13" s="70" t="str">
        <f>Startovka!E13</f>
        <v>OB-Z</v>
      </c>
      <c r="F13" s="70" t="str">
        <f>Startovka!I3</f>
        <v>Speciál začátečníků</v>
      </c>
      <c r="G13" s="70">
        <f t="shared" si="0"/>
        <v>2</v>
      </c>
      <c r="H13" s="74">
        <f>'12'!D28</f>
        <v>317</v>
      </c>
      <c r="I13" s="75" t="str">
        <f>'12'!D29</f>
        <v>Výborně</v>
      </c>
      <c r="J13" s="41"/>
      <c r="K13" s="43">
        <f t="shared" si="1"/>
        <v>317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Beata Soukupová</v>
      </c>
      <c r="C14" s="70" t="str">
        <f>Startovka!C14</f>
        <v>Eddy Your Dream Come True</v>
      </c>
      <c r="D14" s="70" t="str">
        <f>Startovka!D14</f>
        <v>BOC</v>
      </c>
      <c r="E14" s="70" t="str">
        <f>Startovka!E14</f>
        <v>OB-Z</v>
      </c>
      <c r="F14" s="70" t="str">
        <f>Startovka!I3</f>
        <v>Speciál začátečníků</v>
      </c>
      <c r="G14" s="71">
        <f t="shared" si="0"/>
        <v>8</v>
      </c>
      <c r="H14" s="72">
        <f>'13'!D28</f>
        <v>290.5</v>
      </c>
      <c r="I14" s="75" t="str">
        <f>'13'!D29</f>
        <v>Výborně</v>
      </c>
      <c r="J14" s="41"/>
      <c r="K14" s="43">
        <f t="shared" si="1"/>
        <v>290.5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Hana Drápalová</v>
      </c>
      <c r="C15" s="70" t="str">
        <f>Startovka!C15</f>
        <v>Vanilka</v>
      </c>
      <c r="D15" s="70" t="str">
        <f>Startovka!D15</f>
        <v>mix</v>
      </c>
      <c r="E15" s="70" t="str">
        <f>Startovka!E15</f>
        <v>OB-Z</v>
      </c>
      <c r="F15" s="70" t="str">
        <f>Startovka!I3</f>
        <v>Speciál začátečníků</v>
      </c>
      <c r="G15" s="70">
        <f t="shared" si="0"/>
        <v>9</v>
      </c>
      <c r="H15" s="74">
        <f>'14'!D28</f>
        <v>290</v>
      </c>
      <c r="I15" s="75" t="str">
        <f>'14'!D29</f>
        <v>Výborně</v>
      </c>
      <c r="J15" s="41"/>
      <c r="K15" s="43">
        <f t="shared" si="1"/>
        <v>290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Julia Bukovinská</v>
      </c>
      <c r="C16" s="70" t="str">
        <f>Startovka!C16</f>
        <v>Flow Dark Lavondyss</v>
      </c>
      <c r="D16" s="70" t="str">
        <f>Startovka!D16</f>
        <v>LAB</v>
      </c>
      <c r="E16" s="70" t="str">
        <f>Startovka!E16</f>
        <v>OB-Z</v>
      </c>
      <c r="F16" s="70" t="str">
        <f>Startovka!I3</f>
        <v>Speciál začátečníků</v>
      </c>
      <c r="G16" s="71">
        <f t="shared" si="0"/>
        <v>5</v>
      </c>
      <c r="H16" s="72">
        <f>'15'!D28</f>
        <v>311</v>
      </c>
      <c r="I16" s="75" t="str">
        <f>'15'!D29</f>
        <v>Výborně</v>
      </c>
      <c r="J16" s="41"/>
      <c r="K16" s="43">
        <f t="shared" si="1"/>
        <v>311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Hana Matějková</v>
      </c>
      <c r="C17" s="70" t="str">
        <f>Startovka!C17</f>
        <v>Namba Deabei</v>
      </c>
      <c r="D17" s="70" t="str">
        <f>Startovka!D17</f>
        <v>BOT</v>
      </c>
      <c r="E17" s="70" t="str">
        <f>Startovka!E17</f>
        <v>OB-Z</v>
      </c>
      <c r="F17" s="70" t="str">
        <f>Startovka!I3</f>
        <v>Speciál začátečníků</v>
      </c>
      <c r="G17" s="70">
        <f t="shared" si="0"/>
        <v>14</v>
      </c>
      <c r="H17" s="74">
        <f>'16'!D28</f>
        <v>237.5</v>
      </c>
      <c r="I17" s="75" t="str">
        <f>'16'!D29</f>
        <v>Velmi dobře</v>
      </c>
      <c r="J17" s="41"/>
      <c r="K17" s="43">
        <f t="shared" si="1"/>
        <v>237.5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Michaela Míčová</v>
      </c>
      <c r="C18" s="70" t="str">
        <f>Startovka!C18</f>
        <v>Irwin Moravia Gate Bull</v>
      </c>
      <c r="D18" s="70" t="str">
        <f>Startovka!D18</f>
        <v>SBT</v>
      </c>
      <c r="E18" s="70" t="str">
        <f>Startovka!E18</f>
        <v>OB-Z</v>
      </c>
      <c r="F18" s="70" t="str">
        <f>Startovka!I3</f>
        <v>Speciál začátečníků</v>
      </c>
      <c r="G18" s="71">
        <f t="shared" si="0"/>
        <v>5</v>
      </c>
      <c r="H18" s="72">
        <f>'17'!D28</f>
        <v>311</v>
      </c>
      <c r="I18" s="75" t="str">
        <f>'17'!D29</f>
        <v>Výborně</v>
      </c>
      <c r="J18" s="41"/>
      <c r="K18" s="43">
        <f t="shared" si="1"/>
        <v>311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Michaela Nouzová</v>
      </c>
      <c r="C19" s="70" t="str">
        <f>Startovka!C19</f>
        <v>Carlie Cooper Ginger Storm</v>
      </c>
      <c r="D19" s="70" t="str">
        <f>Startovka!D19</f>
        <v>BOM</v>
      </c>
      <c r="E19" s="70" t="str">
        <f>Startovka!E19</f>
        <v>OB-Z</v>
      </c>
      <c r="F19" s="70" t="str">
        <f>Startovka!I3</f>
        <v>Speciál začátečníků</v>
      </c>
      <c r="G19" s="70">
        <f t="shared" si="0"/>
        <v>10</v>
      </c>
      <c r="H19" s="74">
        <f>'18'!D28</f>
        <v>284.5</v>
      </c>
      <c r="I19" s="75" t="str">
        <f>'18'!D29</f>
        <v>Výborně</v>
      </c>
      <c r="J19" s="41"/>
      <c r="K19" s="43">
        <f t="shared" si="1"/>
        <v>284.5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Speciál začátečníků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Speciál začátečníků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Speciál začátečníků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Speciál začátečníků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Speciál začátečníků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Speciál začátečníků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Speciál začátečníků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Speciál začátečníků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Speciál začátečníků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Speciál začátečníků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Speciál začátečníků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Speciál začátečníků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Speciál začátečníků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Speciál začátečníků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Speciál začátečníků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Speciál začátečníků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Speciál začátečníků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Speciál začátečníků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Speciál začátečníků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Speciál začátečníků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Speciál začátečníků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Speciál začátečníků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Speciál začátečníků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Speciál začátečníků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Speciál začátečníků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Speciál začátečníků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Speciál začátečníků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Speciál začátečníků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Speciál začátečníků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Speciál začátečníků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Speciál začátečníků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Speciál začátečníků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3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Michaela Míčová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Docent Kaskaro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</f>
        <v>18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</f>
        <v>Vendula Šklíbová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</f>
        <v>Charlotta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</f>
        <v>mix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</f>
        <v>12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254.5</v>
      </c>
      <c r="E28" s="101"/>
      <c r="F28" s="101"/>
      <c r="G28" s="101"/>
      <c r="H28" s="64">
        <f>SUM(G18:G27)</f>
        <v>254.5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Startovka!B4</f>
        <v>Pavla Kratěnová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Startovka!C4</f>
        <v>Cayapó Heart od Jezera Vápenice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Startovka!D4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Startovka!E4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Výsledky!G4</f>
        <v>13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245.5</v>
      </c>
      <c r="E28" s="101"/>
      <c r="F28" s="101"/>
      <c r="G28" s="101"/>
      <c r="H28" s="64">
        <f>SUM(G18:G27)</f>
        <v>245.5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3" workbookViewId="0">
      <selection activeCell="D21" sqref="D2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Startovka!B5</f>
        <v>Hana Matějková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Startovka!C5</f>
        <v>Lysithea Kaskaro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Startovka!D5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Startovka!E5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Výsledky!G5</f>
        <v>16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193</v>
      </c>
      <c r="E28" s="101"/>
      <c r="F28" s="101"/>
      <c r="G28" s="101"/>
      <c r="H28" s="64">
        <f>SUM(G18:G27)</f>
        <v>193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Startovka!B6</f>
        <v>Vanda Trkanová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Startovka!C6</f>
        <v xml:space="preserve">Barletta Guard Dream 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Startovka!D6</f>
        <v>cane corso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Startovka!E6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Výsledky!G6</f>
        <v>15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203</v>
      </c>
      <c r="E28" s="101"/>
      <c r="F28" s="101"/>
      <c r="G28" s="101"/>
      <c r="H28" s="64">
        <f>SUM(G18:G27)</f>
        <v>203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Lada Richterová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Speciál začátečníků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45263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Eva Jarošová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Startovka!B7</f>
        <v>Petra Rudelová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Startovka!C7</f>
        <v>Cooper Queenelsa Bohemia Bernica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Startovka!D7</f>
        <v>BSP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Startovka!E7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Výsledky!G7</f>
        <v>17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174</v>
      </c>
      <c r="E28" s="101"/>
      <c r="F28" s="101"/>
      <c r="G28" s="101"/>
      <c r="H28" s="64">
        <f>SUM(G18:G27)</f>
        <v>174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2024-03-25T20:34:59Z</dcterms:modified>
</cp:coreProperties>
</file>