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A9E7F17D-7F69-464C-B494-D942E6BEBA3F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C7" i="28"/>
  <c r="C7" i="27"/>
  <c r="G25" i="3" l="1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M7" i="3" s="1"/>
  <c r="E8" i="3"/>
  <c r="E9" i="3"/>
  <c r="N9" i="3" s="1"/>
  <c r="E10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9"/>
  <c r="C27" i="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D14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4"/>
  <c r="D14" i="12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M13" i="3"/>
  <c r="M3" i="3"/>
  <c r="F26" i="29"/>
  <c r="I26" i="29" s="1"/>
  <c r="C23" i="26" l="1"/>
  <c r="C7" i="26"/>
  <c r="C27" i="26"/>
  <c r="C25" i="25"/>
  <c r="C7" i="25"/>
  <c r="C27" i="25"/>
  <c r="C26" i="24"/>
  <c r="C7" i="24"/>
  <c r="C27" i="24"/>
  <c r="C27" i="23"/>
  <c r="C26" i="22"/>
  <c r="C7" i="22"/>
  <c r="C27" i="22"/>
  <c r="C27" i="21"/>
  <c r="C19" i="20"/>
  <c r="C7" i="20"/>
  <c r="C27" i="20"/>
  <c r="C27" i="19"/>
  <c r="C25" i="18"/>
  <c r="C7" i="18"/>
  <c r="C27" i="18"/>
  <c r="C27" i="17"/>
  <c r="C19" i="16"/>
  <c r="C7" i="16"/>
  <c r="C27" i="16"/>
  <c r="C24" i="15"/>
  <c r="C7" i="15"/>
  <c r="C27" i="15"/>
  <c r="C25" i="14"/>
  <c r="C7" i="14"/>
  <c r="C27" i="14"/>
  <c r="G25" i="30"/>
  <c r="C25" i="13"/>
  <c r="C7" i="13"/>
  <c r="C27" i="13"/>
  <c r="D14" i="13"/>
  <c r="G20" i="44"/>
  <c r="C21" i="12"/>
  <c r="C7" i="12"/>
  <c r="C27" i="12"/>
  <c r="C27" i="11"/>
  <c r="D14" i="11"/>
  <c r="D14" i="10"/>
  <c r="C27" i="10"/>
  <c r="C21" i="9"/>
  <c r="C7" i="9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4" i="48"/>
  <c r="D6" i="44"/>
  <c r="G26" i="44"/>
  <c r="D6" i="50"/>
  <c r="G26" i="50"/>
  <c r="G24" i="50"/>
  <c r="C23" i="29"/>
  <c r="L5" i="3"/>
  <c r="C19" i="23"/>
  <c r="L9" i="3"/>
  <c r="L10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H26" i="49"/>
  <c r="H20" i="52"/>
  <c r="H26" i="48"/>
  <c r="H26" i="34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I24" i="44" l="1"/>
  <c r="G24" i="44" s="1"/>
  <c r="H25" i="40"/>
  <c r="H25" i="44"/>
  <c r="H21" i="48"/>
  <c r="D7" i="18"/>
  <c r="G25" i="46"/>
  <c r="G24" i="3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N7" i="3" s="1"/>
  <c r="D28" i="8"/>
  <c r="H6" i="3" s="1"/>
  <c r="N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L15" i="3" s="1"/>
  <c r="D29" i="14"/>
  <c r="I12" i="3" s="1"/>
  <c r="H12" i="3"/>
  <c r="M12" i="3" s="1"/>
  <c r="K46" i="3"/>
  <c r="H22" i="3"/>
  <c r="K22" i="3" s="1"/>
  <c r="D29" i="15"/>
  <c r="I13" i="3" s="1"/>
  <c r="H13" i="3"/>
  <c r="L13" i="3" s="1"/>
  <c r="K43" i="3"/>
  <c r="H19" i="3"/>
  <c r="L4" i="3"/>
  <c r="H25" i="3"/>
  <c r="D29" i="16"/>
  <c r="I14" i="3" s="1"/>
  <c r="H14" i="3"/>
  <c r="L14" i="3" s="1"/>
  <c r="K44" i="3"/>
  <c r="H20" i="3"/>
  <c r="K20" i="3" s="1"/>
  <c r="D29" i="26"/>
  <c r="I24" i="3" s="1"/>
  <c r="H24" i="3"/>
  <c r="D29" i="20"/>
  <c r="I18" i="3" s="1"/>
  <c r="H18" i="3"/>
  <c r="L18" i="3" s="1"/>
  <c r="L2" i="3"/>
  <c r="H27" i="3"/>
  <c r="D29" i="18"/>
  <c r="I16" i="3" s="1"/>
  <c r="H16" i="3"/>
  <c r="L16" i="3" s="1"/>
  <c r="K47" i="3"/>
  <c r="H23" i="3"/>
  <c r="K23" i="3" s="1"/>
  <c r="D29" i="13"/>
  <c r="I11" i="3" s="1"/>
  <c r="H11" i="3"/>
  <c r="M11" i="3" s="1"/>
  <c r="D29" i="19"/>
  <c r="I17" i="3" s="1"/>
  <c r="H17" i="3"/>
  <c r="L17" i="3" s="1"/>
  <c r="D29" i="23"/>
  <c r="I21" i="3" s="1"/>
  <c r="H21" i="3"/>
  <c r="K21" i="3" s="1"/>
  <c r="L3" i="3"/>
  <c r="H26" i="3"/>
  <c r="D29" i="12"/>
  <c r="I10" i="3" s="1"/>
  <c r="H10" i="3"/>
  <c r="M10" i="3" s="1"/>
  <c r="D29" i="11"/>
  <c r="I9" i="3" s="1"/>
  <c r="H9" i="3"/>
  <c r="M9" i="3" s="1"/>
  <c r="D29" i="10"/>
  <c r="I8" i="3" s="1"/>
  <c r="H8" i="3"/>
  <c r="D29" i="7"/>
  <c r="I5" i="3" s="1"/>
  <c r="H5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L20" i="3"/>
  <c r="L26" i="3"/>
  <c r="K26" i="3"/>
  <c r="L19" i="3"/>
  <c r="L25" i="3"/>
  <c r="K25" i="3"/>
  <c r="D29" i="22"/>
  <c r="I20" i="3" s="1"/>
  <c r="L21" i="3"/>
  <c r="D29" i="21"/>
  <c r="I19" i="3" s="1"/>
  <c r="K11" i="3"/>
  <c r="K2" i="3"/>
  <c r="K3" i="3"/>
  <c r="M18" i="3"/>
  <c r="N17" i="3"/>
  <c r="M14" i="3"/>
  <c r="N14" i="3"/>
  <c r="M15" i="3"/>
  <c r="N15" i="3"/>
  <c r="G19" i="3" l="1"/>
  <c r="C14" i="21" s="1"/>
  <c r="G18" i="3"/>
  <c r="C14" i="20" s="1"/>
  <c r="G16" i="3"/>
  <c r="C14" i="18" s="1"/>
  <c r="G17" i="3"/>
  <c r="C14" i="19" s="1"/>
  <c r="G14" i="3"/>
  <c r="C14" i="16" s="1"/>
  <c r="G15" i="3"/>
  <c r="C14" i="17" s="1"/>
  <c r="G13" i="3"/>
  <c r="C14" i="15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3" i="3" l="1"/>
  <c r="C14" i="25" s="1"/>
  <c r="G11" i="3"/>
  <c r="C14" i="13" s="1"/>
  <c r="G12" i="3"/>
  <c r="C14" i="14" s="1"/>
  <c r="G20" i="3"/>
  <c r="C14" i="22" s="1"/>
  <c r="G9" i="3"/>
  <c r="C14" i="11" s="1"/>
  <c r="G10" i="3"/>
  <c r="C14" i="12" s="1"/>
  <c r="G24" i="3"/>
  <c r="C14" i="26" s="1"/>
  <c r="G22" i="3"/>
  <c r="C14" i="24" s="1"/>
  <c r="G21" i="3"/>
  <c r="C14" i="23" s="1"/>
  <c r="G7" i="3"/>
  <c r="C14" i="9" s="1"/>
  <c r="G5" i="3"/>
  <c r="C14" i="7" s="1"/>
  <c r="G8" i="3"/>
  <c r="C14" i="10" s="1"/>
  <c r="G4" i="3"/>
  <c r="C14" i="6" s="1"/>
  <c r="G6" i="3"/>
  <c r="C14" i="8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<sst xmlns="http://schemas.openxmlformats.org/spreadsheetml/2006/main" count="1407" uniqueCount="139">
  <si>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</si>
  <si>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</si>
  <si>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</si>
  <si>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</si>
  <si>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</si>
  <si>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</si>
  <si>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</si>
  <si>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</si>
  <si>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</si>
  <si>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</si>
  <si>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</si>
  <si>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</si>
  <si>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</si>
  <si>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</si>
  <si>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</si>
  <si>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</si>
  <si>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</si>
  <si>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</si>
  <si>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</si>
  <si>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</si>
  <si>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</si>
  <si>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</si>
  <si>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</si>
  <si>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</si>
  <si>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</si>
  <si>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</si>
  <si>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</si>
  <si>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</si>
  <si>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</si>
  <si>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</si>
  <si>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</si>
  <si>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</si>
  <si>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</si>
  <si>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</si>
  <si>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</si>
  <si>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</si>
  <si>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</si>
  <si>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</si>
  <si>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</si>
  <si>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</si>
  <si>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</si>
  <si>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</si>
  <si>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</si>
  <si>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</si>
  <si>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</si>
  <si>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</si>
  <si>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</si>
  <si>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</si>
  <si>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</si>
  <si>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</si>
  <si>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</si>
  <si>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</si>
  <si>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</si>
  <si>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</si>
  <si>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</si>
  <si>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</si>
  <si>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</si>
  <si>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</si>
  <si>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</si>
  <si>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</si>
  <si>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</si>
  <si>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</si>
  <si>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</si>
  <si>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</si>
  <si>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</si>
  <si>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</si>
  <si>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</si>
  <si>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</si>
  <si>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</si>
  <si>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</si>
  <si>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</si>
  <si>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</si>
  <si>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</si>
  <si>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</si>
  <si>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</si>
  <si>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</si>
  <si>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</si>
  <si>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</si>
  <si>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</si>
  <si>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</si>
  <si>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</si>
  <si>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</si>
  <si>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</si>
  <si>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</si>
  <si>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Anna Musilová</t>
  </si>
  <si>
    <t>II. Díl "O Pohár Moravy" - Napínavé drama, Dvůr Nové Zámky</t>
  </si>
  <si>
    <t>Lada Richterová</t>
  </si>
  <si>
    <t>Barbora Smolková</t>
  </si>
  <si>
    <t>Eva Hrachovcová</t>
  </si>
  <si>
    <t xml:space="preserve">Only for You Jeffija </t>
  </si>
  <si>
    <t>Iva Šírová</t>
  </si>
  <si>
    <t>Yasmine's Scent Carcassonne Tolugo</t>
  </si>
  <si>
    <t>Kristýna Barošová</t>
  </si>
  <si>
    <t>Mind the dog Star</t>
  </si>
  <si>
    <t>Iveta Matzenauerová</t>
  </si>
  <si>
    <t>A Need For Speed Crazy Pack</t>
  </si>
  <si>
    <t>Michaela Slavíčková</t>
  </si>
  <si>
    <t>Abby's Elves Azari Z Jesenické smečky</t>
  </si>
  <si>
    <t>Denisa Smišková</t>
  </si>
  <si>
    <t>Alrisha Satis Sumnium</t>
  </si>
  <si>
    <t>Border collie</t>
  </si>
  <si>
    <t>Australský ovčák</t>
  </si>
  <si>
    <t>Nova Scotia Duck Tolling Retriever</t>
  </si>
  <si>
    <t>Milana Stupková</t>
  </si>
  <si>
    <t>Broadmeadows Great Pretender</t>
  </si>
  <si>
    <t>Kateřina Šinclová</t>
  </si>
  <si>
    <t>Energize Ya Fantasy Royal Fellow</t>
  </si>
  <si>
    <t>Teuta Bela</t>
  </si>
  <si>
    <t>Bard z Modré rokle</t>
  </si>
  <si>
    <t>Gabriela Benešová</t>
  </si>
  <si>
    <t>Fall in Love Black Diamond River</t>
  </si>
  <si>
    <t>Tereza Bulasová</t>
  </si>
  <si>
    <t>Crash</t>
  </si>
  <si>
    <t>Belgický ovčák malinois</t>
  </si>
  <si>
    <t>Kříženec</t>
  </si>
  <si>
    <t>Aisha Dogcentrum's Guardian</t>
  </si>
  <si>
    <t>Cinna Esuatty</t>
  </si>
  <si>
    <t>Cadett Cane Crazy Pack</t>
  </si>
  <si>
    <t>Hana Leisser</t>
  </si>
  <si>
    <t>FinMitty BicFrey Ex Family Geluzee</t>
  </si>
  <si>
    <t>Jana Křeménková</t>
  </si>
  <si>
    <t>Floo (Florián)</t>
  </si>
  <si>
    <t>Martina Šatkova</t>
  </si>
  <si>
    <t>Kora Ze slunečné verandy</t>
  </si>
  <si>
    <t>Jitka Smejkalová</t>
  </si>
  <si>
    <t>Brandy Atra Talpa</t>
  </si>
  <si>
    <t>Beauceron</t>
  </si>
  <si>
    <t>Knírač střední</t>
  </si>
  <si>
    <t>Chodský pes</t>
  </si>
  <si>
    <t>Jana Raczova</t>
  </si>
  <si>
    <t>Vargo z Huckelovy vily</t>
  </si>
  <si>
    <t>Monika Holínková</t>
  </si>
  <si>
    <t>Expert Evil Edguy Rose Speedlight</t>
  </si>
  <si>
    <t>Zuzana Jakubcová</t>
  </si>
  <si>
    <t>Arrow Gratus Corde</t>
  </si>
  <si>
    <t>Bicori QweFi Family Geluzee</t>
  </si>
  <si>
    <t>Kateřina Kroupová</t>
  </si>
  <si>
    <t>Crash Flash Crazy Pack</t>
  </si>
  <si>
    <t>Patterdal teriér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</si>
</sst>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E24" sqref="E24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88</v>
      </c>
      <c r="C2" s="67" t="s">
        <v>89</v>
      </c>
      <c r="D2" s="67" t="s">
        <v>100</v>
      </c>
      <c r="E2" s="7" t="s">
        <v>6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90</v>
      </c>
      <c r="C3" s="67" t="s">
        <v>91</v>
      </c>
      <c r="D3" s="67" t="s">
        <v>101</v>
      </c>
      <c r="E3" s="7" t="s">
        <v>6</v>
      </c>
      <c r="F3" s="8"/>
      <c r="H3" s="10" t="s">
        <v>8</v>
      </c>
      <c r="I3" s="84" t="s">
        <v>85</v>
      </c>
      <c r="J3" s="84"/>
      <c r="K3" s="84"/>
    </row>
    <row r="4" spans="1:11" ht="16.2" thickBot="1" x14ac:dyDescent="0.35">
      <c r="A4" s="5">
        <v>3</v>
      </c>
      <c r="B4" s="67" t="s">
        <v>92</v>
      </c>
      <c r="C4" s="67" t="s">
        <v>93</v>
      </c>
      <c r="D4" s="67" t="s">
        <v>100</v>
      </c>
      <c r="E4" s="7" t="s">
        <v>6</v>
      </c>
      <c r="F4" s="8"/>
      <c r="H4" s="11" t="s">
        <v>10</v>
      </c>
      <c r="I4" s="85">
        <v>45206</v>
      </c>
      <c r="J4" s="85"/>
      <c r="K4" s="85"/>
    </row>
    <row r="5" spans="1:11" ht="16.2" thickBot="1" x14ac:dyDescent="0.35">
      <c r="A5" s="5">
        <v>4</v>
      </c>
      <c r="B5" s="67" t="s">
        <v>94</v>
      </c>
      <c r="C5" s="67" t="s">
        <v>95</v>
      </c>
      <c r="D5" s="67" t="s">
        <v>100</v>
      </c>
      <c r="E5" s="7" t="s">
        <v>6</v>
      </c>
      <c r="F5" s="8"/>
    </row>
    <row r="6" spans="1:11" ht="18" x14ac:dyDescent="0.35">
      <c r="A6" s="5">
        <v>5</v>
      </c>
      <c r="B6" s="67" t="s">
        <v>96</v>
      </c>
      <c r="C6" s="67" t="s">
        <v>97</v>
      </c>
      <c r="D6" s="67" t="s">
        <v>102</v>
      </c>
      <c r="E6" s="7" t="s">
        <v>6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98</v>
      </c>
      <c r="C7" s="67" t="s">
        <v>99</v>
      </c>
      <c r="D7" s="67" t="s">
        <v>100</v>
      </c>
      <c r="E7" s="7" t="s">
        <v>6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103</v>
      </c>
      <c r="C8" s="67" t="s">
        <v>104</v>
      </c>
      <c r="D8" s="67" t="s">
        <v>100</v>
      </c>
      <c r="E8" s="7" t="s">
        <v>9</v>
      </c>
      <c r="F8" s="8"/>
      <c r="H8" s="15" t="s">
        <v>15</v>
      </c>
      <c r="I8" s="16" t="s">
        <v>87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105</v>
      </c>
      <c r="C9" s="67" t="s">
        <v>106</v>
      </c>
      <c r="D9" s="67" t="s">
        <v>100</v>
      </c>
      <c r="E9" s="7" t="s">
        <v>9</v>
      </c>
      <c r="F9" s="8"/>
    </row>
    <row r="10" spans="1:11" ht="18" x14ac:dyDescent="0.35">
      <c r="A10" s="5">
        <v>9</v>
      </c>
      <c r="B10" s="67" t="s">
        <v>107</v>
      </c>
      <c r="C10" s="67" t="s">
        <v>108</v>
      </c>
      <c r="D10" s="67" t="s">
        <v>113</v>
      </c>
      <c r="E10" s="7" t="s">
        <v>9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109</v>
      </c>
      <c r="C11" s="67" t="s">
        <v>110</v>
      </c>
      <c r="D11" s="67" t="s">
        <v>101</v>
      </c>
      <c r="E11" s="7" t="s">
        <v>9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111</v>
      </c>
      <c r="C12" s="67" t="s">
        <v>112</v>
      </c>
      <c r="D12" s="67" t="s">
        <v>114</v>
      </c>
      <c r="E12" s="7" t="s">
        <v>9</v>
      </c>
      <c r="F12" s="8"/>
      <c r="H12" s="20" t="s">
        <v>15</v>
      </c>
      <c r="I12" s="16" t="s">
        <v>84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111</v>
      </c>
      <c r="C13" s="67" t="s">
        <v>115</v>
      </c>
      <c r="D13" s="67" t="s">
        <v>126</v>
      </c>
      <c r="E13" s="7" t="s">
        <v>21</v>
      </c>
      <c r="F13" s="8"/>
    </row>
    <row r="14" spans="1:11" ht="18" x14ac:dyDescent="0.35">
      <c r="A14" s="5">
        <v>13</v>
      </c>
      <c r="B14" s="67" t="s">
        <v>105</v>
      </c>
      <c r="C14" s="67" t="s">
        <v>116</v>
      </c>
      <c r="D14" s="67" t="s">
        <v>100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94</v>
      </c>
      <c r="C15" s="67" t="s">
        <v>117</v>
      </c>
      <c r="D15" s="67" t="s">
        <v>100</v>
      </c>
      <c r="E15" s="7" t="s">
        <v>21</v>
      </c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118</v>
      </c>
      <c r="C16" s="67" t="s">
        <v>119</v>
      </c>
      <c r="D16" s="67" t="s">
        <v>100</v>
      </c>
      <c r="E16" s="7" t="s">
        <v>21</v>
      </c>
      <c r="F16" s="8"/>
      <c r="H16" s="24" t="s">
        <v>15</v>
      </c>
      <c r="I16" s="16" t="s">
        <v>84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120</v>
      </c>
      <c r="C17" s="67" t="s">
        <v>121</v>
      </c>
      <c r="D17" s="67" t="s">
        <v>114</v>
      </c>
      <c r="E17" s="7" t="s">
        <v>21</v>
      </c>
      <c r="F17" s="8"/>
    </row>
    <row r="18" spans="1:11" ht="18" x14ac:dyDescent="0.35">
      <c r="A18" s="5">
        <v>17</v>
      </c>
      <c r="B18" s="67" t="s">
        <v>122</v>
      </c>
      <c r="C18" s="67" t="s">
        <v>123</v>
      </c>
      <c r="D18" s="67" t="s">
        <v>127</v>
      </c>
      <c r="E18" s="7" t="s">
        <v>21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124</v>
      </c>
      <c r="C19" s="67" t="s">
        <v>125</v>
      </c>
      <c r="D19" s="67" t="s">
        <v>128</v>
      </c>
      <c r="E19" s="7" t="s">
        <v>21</v>
      </c>
      <c r="F19" s="8"/>
      <c r="H19" s="26" t="s">
        <v>12</v>
      </c>
      <c r="I19" s="13" t="s">
        <v>86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129</v>
      </c>
      <c r="C20" s="67" t="s">
        <v>130</v>
      </c>
      <c r="D20" s="67" t="s">
        <v>113</v>
      </c>
      <c r="E20" s="7" t="s">
        <v>17</v>
      </c>
      <c r="F20" s="8"/>
      <c r="H20" s="28" t="s">
        <v>15</v>
      </c>
      <c r="I20" s="16" t="s">
        <v>87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131</v>
      </c>
      <c r="C21" s="67" t="s">
        <v>132</v>
      </c>
      <c r="D21" s="67" t="s">
        <v>138</v>
      </c>
      <c r="E21" s="7" t="s">
        <v>17</v>
      </c>
      <c r="F21" s="8"/>
    </row>
    <row r="22" spans="1:11" ht="15.6" x14ac:dyDescent="0.3">
      <c r="A22" s="5">
        <v>21</v>
      </c>
      <c r="B22" s="67" t="s">
        <v>133</v>
      </c>
      <c r="C22" s="67" t="s">
        <v>134</v>
      </c>
      <c r="D22" s="67" t="s">
        <v>113</v>
      </c>
      <c r="E22" s="7" t="s">
        <v>17</v>
      </c>
      <c r="F22" s="8"/>
    </row>
    <row r="23" spans="1:11" ht="15.6" x14ac:dyDescent="0.3">
      <c r="A23" s="5">
        <v>22</v>
      </c>
      <c r="B23" s="67" t="s">
        <v>118</v>
      </c>
      <c r="C23" s="67" t="s">
        <v>135</v>
      </c>
      <c r="D23" s="67" t="s">
        <v>100</v>
      </c>
      <c r="E23" s="7" t="s">
        <v>17</v>
      </c>
      <c r="F23" s="8"/>
      <c r="H23" s="30" t="s">
        <v>22</v>
      </c>
    </row>
    <row r="24" spans="1:11" ht="15.6" x14ac:dyDescent="0.3">
      <c r="A24" s="5">
        <v>23</v>
      </c>
      <c r="B24" s="67" t="s">
        <v>136</v>
      </c>
      <c r="C24" s="67" t="s">
        <v>137</v>
      </c>
      <c r="D24" s="67" t="s">
        <v>100</v>
      </c>
      <c r="E24" s="7" t="s">
        <v>17</v>
      </c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Startovka!B8</f>
        <v>Milana Stupková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Startovka!C8</f>
        <v>Broadmeadows Great Pretender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Startovka!D8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Startovka!E8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Výsledky!G8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190</v>
      </c>
      <c r="E28" s="94"/>
      <c r="F28" s="94"/>
      <c r="G28" s="94"/>
      <c r="H28" s="64">
        <f>SUM(G18:G27)</f>
        <v>190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Startovka!B9</f>
        <v>Kateřina Šinclová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Startovka!C9</f>
        <v>Energize Ya Fantasy Royal Fellow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Startovka!D9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Startovka!E9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Výsledky!G9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5.5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16.5</v>
      </c>
      <c r="H24" s="64">
        <f t="shared" si="0"/>
        <v>16.5</v>
      </c>
      <c r="I24" s="64">
        <f t="shared" si="1"/>
        <v>8.25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6.5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19.5</v>
      </c>
      <c r="H26" s="64">
        <f t="shared" si="0"/>
        <v>19.5</v>
      </c>
      <c r="I26" s="64">
        <f t="shared" si="1"/>
        <v>9.75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131</v>
      </c>
      <c r="E28" s="94"/>
      <c r="F28" s="94"/>
      <c r="G28" s="94"/>
      <c r="H28" s="64">
        <f>SUM(G18:G27)</f>
        <v>131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Startovka!B10</f>
        <v>Teuta Bela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Startovka!C10</f>
        <v>Bard z Modré rokle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Startovka!D10</f>
        <v>Belgický ovčák malinois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Startovka!E10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Výsledky!G10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205</v>
      </c>
      <c r="E28" s="94"/>
      <c r="F28" s="94"/>
      <c r="G28" s="94"/>
      <c r="H28" s="64">
        <f>SUM(G18:G27)</f>
        <v>205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8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Startovka!B11</f>
        <v>Gabriela Benešová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Startovka!C11</f>
        <v>Fall in Love Black Diamond River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Startovka!D11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Startovka!E11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Výsledky!G11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129</v>
      </c>
      <c r="E28" s="94"/>
      <c r="F28" s="94"/>
      <c r="G28" s="94"/>
      <c r="H28" s="64">
        <f>SUM(G18:G27)</f>
        <v>129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Startovka!B12</f>
        <v>Tereza Bulasová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Startovka!C12</f>
        <v>Crash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Startovka!D12</f>
        <v>Kříženec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Startovka!E12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Výsledky!G12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 se zastavením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172</v>
      </c>
      <c r="E28" s="94"/>
      <c r="F28" s="94"/>
      <c r="G28" s="94"/>
      <c r="H28" s="64">
        <f>SUM(G18:G27)</f>
        <v>172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0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Startovka!B13</f>
        <v>Tereza Bulasová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Startovka!C13</f>
        <v>Aisha Dogcentrum's Guardian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Startovka!D13</f>
        <v>Beauceron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Výsledky!G13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244</v>
      </c>
      <c r="E28" s="94"/>
      <c r="F28" s="94"/>
      <c r="G28" s="94"/>
      <c r="H28" s="64">
        <f>SUM(G18:G27)</f>
        <v>244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0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Startovka!B14</f>
        <v>Kateřina Šinclová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Startovka!C14</f>
        <v>Cinna Esuatty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Startovka!D14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Výsledky!G14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16.5</v>
      </c>
      <c r="H18" s="64">
        <f t="shared" ref="H18:H27" si="0">SUM(D18*F18)</f>
        <v>16.5</v>
      </c>
      <c r="I18" s="64">
        <f t="shared" ref="I18:I27" si="1">SUM(((D18+E18)*F18)/2)</f>
        <v>8.25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282.5</v>
      </c>
      <c r="E28" s="94"/>
      <c r="F28" s="94"/>
      <c r="G28" s="94"/>
      <c r="H28" s="64">
        <f>SUM(G18:G27)</f>
        <v>282.5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Startovka!B15</f>
        <v>Iveta Matzenauerová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Startovka!C15</f>
        <v>Cadett Cane Crazy Pack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Startovka!D15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Výsledky!G15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251.5</v>
      </c>
      <c r="E28" s="94"/>
      <c r="F28" s="94"/>
      <c r="G28" s="94"/>
      <c r="H28" s="64">
        <f>SUM(G18:G27)</f>
        <v>251.5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8" workbookViewId="0">
      <selection activeCell="D22" sqref="D2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Startovka!B16</f>
        <v>Hana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Startovka!C16</f>
        <v>FinMitty BicFrey Ex Family Geluzee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Startovka!D16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Výsledky!G16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244</v>
      </c>
      <c r="E28" s="94"/>
      <c r="F28" s="94"/>
      <c r="G28" s="94"/>
      <c r="H28" s="64">
        <f>SUM(G18:G27)</f>
        <v>244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9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Startovka!B17</f>
        <v>Jana Křeménková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Startovka!C17</f>
        <v>Floo (Florián)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Startovka!D17</f>
        <v>Kříženec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Výsledky!G17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22</v>
      </c>
      <c r="H21" s="64">
        <f t="shared" si="0"/>
        <v>22</v>
      </c>
      <c r="I21" s="64">
        <f t="shared" si="1"/>
        <v>11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234.5</v>
      </c>
      <c r="E28" s="94"/>
      <c r="F28" s="94"/>
      <c r="G28" s="94"/>
      <c r="H28" s="64">
        <f>SUM(G18:G27)</f>
        <v>234.5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L1"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36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70</v>
      </c>
      <c r="G5" s="34">
        <f t="shared" si="0"/>
        <v>4</v>
      </c>
      <c r="I5" s="37">
        <v>3</v>
      </c>
      <c r="J5" s="38" t="s">
        <v>69</v>
      </c>
      <c r="K5" s="37">
        <f t="shared" si="1"/>
        <v>3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75</v>
      </c>
      <c r="C6" s="34">
        <f t="shared" si="3"/>
        <v>4</v>
      </c>
      <c r="D6" s="36"/>
      <c r="E6" s="37">
        <v>4</v>
      </c>
      <c r="F6" s="38" t="s">
        <v>33</v>
      </c>
      <c r="G6" s="34">
        <f t="shared" si="0"/>
        <v>4</v>
      </c>
      <c r="I6" s="37">
        <v>4</v>
      </c>
      <c r="J6" s="38" t="s">
        <v>33</v>
      </c>
      <c r="K6" s="37">
        <f t="shared" si="1"/>
        <v>4</v>
      </c>
      <c r="M6" s="37">
        <v>4</v>
      </c>
      <c r="N6" s="38" t="s">
        <v>33</v>
      </c>
      <c r="O6" s="37">
        <f t="shared" si="2"/>
        <v>4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 t="s">
        <v>73</v>
      </c>
      <c r="O7" s="37">
        <f t="shared" si="2"/>
        <v>3</v>
      </c>
    </row>
    <row r="8" spans="1:15" ht="15.6" x14ac:dyDescent="0.3">
      <c r="A8" s="37">
        <v>6</v>
      </c>
      <c r="B8" s="38" t="s">
        <v>39</v>
      </c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37</v>
      </c>
      <c r="K8" s="37">
        <f t="shared" si="1"/>
        <v>4</v>
      </c>
      <c r="M8" s="37">
        <v>6</v>
      </c>
      <c r="N8" s="38" t="s">
        <v>37</v>
      </c>
      <c r="O8" s="37">
        <f t="shared" si="2"/>
        <v>4</v>
      </c>
    </row>
    <row r="9" spans="1:15" ht="15.6" x14ac:dyDescent="0.3">
      <c r="A9" s="37">
        <v>7</v>
      </c>
      <c r="B9" s="38" t="s">
        <v>74</v>
      </c>
      <c r="C9" s="34">
        <f t="shared" si="3"/>
        <v>3</v>
      </c>
      <c r="D9" s="36"/>
      <c r="E9" s="37">
        <v>7</v>
      </c>
      <c r="F9" s="38" t="s">
        <v>34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 t="s">
        <v>32</v>
      </c>
      <c r="O9" s="37">
        <f t="shared" si="2"/>
        <v>4</v>
      </c>
    </row>
    <row r="10" spans="1:15" ht="15.6" x14ac:dyDescent="0.3">
      <c r="A10" s="37">
        <v>8</v>
      </c>
      <c r="B10" s="38" t="s">
        <v>34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35</v>
      </c>
      <c r="K10" s="37">
        <f t="shared" si="1"/>
        <v>3</v>
      </c>
      <c r="M10" s="37">
        <v>8</v>
      </c>
      <c r="N10" s="38" t="s">
        <v>80</v>
      </c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38</v>
      </c>
      <c r="K11" s="37">
        <f t="shared" si="1"/>
        <v>3</v>
      </c>
      <c r="M11" s="37">
        <v>9</v>
      </c>
      <c r="N11" s="38" t="s">
        <v>71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38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Startovka!B18</f>
        <v>Martina Šatkova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Startovka!C18</f>
        <v>Kora Ze slunečné verandy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Startovka!D18</f>
        <v>Knírač střední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Startovka!E18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Výsledky!G18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219.5</v>
      </c>
      <c r="E28" s="94"/>
      <c r="F28" s="94"/>
      <c r="G28" s="94"/>
      <c r="H28" s="64">
        <f>SUM(G18:G27)</f>
        <v>219.5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Anna Musilová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Startovka!B19</f>
        <v>Jitka Smejkalová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Startovka!C19</f>
        <v>Brandy Atra Talpa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Startovka!D19</f>
        <v>Chodský pes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Startovka!E19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Výsledky!G19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16.5</v>
      </c>
      <c r="H23" s="64">
        <f t="shared" si="0"/>
        <v>16.5</v>
      </c>
      <c r="I23" s="64">
        <f t="shared" si="1"/>
        <v>8.25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244.5</v>
      </c>
      <c r="E28" s="94"/>
      <c r="F28" s="94"/>
      <c r="G28" s="94"/>
      <c r="H28" s="64">
        <f>SUM(G18:G27)</f>
        <v>244.5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Startovka!B20</f>
        <v>Jana Raczova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Startovka!C20</f>
        <v>Vargo z Huckelovy vily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Startovka!D20</f>
        <v>Belgický ovčák malinois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Startovka!E20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Výsledky!G20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296</v>
      </c>
      <c r="E28" s="94"/>
      <c r="F28" s="94"/>
      <c r="G28" s="94"/>
      <c r="H28" s="64">
        <f>SUM(G18:G27)</f>
        <v>296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Startovka!B21</f>
        <v>Monika Holínková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Startovka!C21</f>
        <v>Expert Evil Edguy Rose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Startovka!D21</f>
        <v>Patterdal teriér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Startovka!E21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Výsledky!G21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17</v>
      </c>
      <c r="I27" s="64">
        <f t="shared" si="1"/>
        <v>8.5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155</v>
      </c>
      <c r="E28" s="94"/>
      <c r="F28" s="94"/>
      <c r="G28" s="94"/>
      <c r="H28" s="64">
        <f>SUM(G18:G27)</f>
        <v>155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Startovka!B22</f>
        <v>Zuzana Jakubcová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Startovka!C22</f>
        <v>Arrow Gratus Corde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Startovka!D22</f>
        <v>Belgický ovčák malinois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Startovka!E22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Výsledky!G22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220.5</v>
      </c>
      <c r="E28" s="94"/>
      <c r="F28" s="94"/>
      <c r="G28" s="94"/>
      <c r="H28" s="64">
        <f>SUM(G18:G27)</f>
        <v>220.5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Startovka!B23</f>
        <v>Hana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Startovka!C23</f>
        <v>Bicori QweFi Family Geluzee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Startovka!D23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Startovka!E23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Výsledky!G23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291.5</v>
      </c>
      <c r="E28" s="94"/>
      <c r="F28" s="94"/>
      <c r="G28" s="94"/>
      <c r="H28" s="64">
        <f>SUM(G18:G27)</f>
        <v>291.5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9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Startovka!B24</f>
        <v>Kateřina Kroupová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Startovka!C24</f>
        <v>Crash Flash Crazy Pack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Startovka!D24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Startovka!E24</f>
        <v>OB-Z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Výsledky!G24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do lehu nebo do sedu za chůze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242.5</v>
      </c>
      <c r="E28" s="94"/>
      <c r="F28" s="94"/>
      <c r="G28" s="94"/>
      <c r="H28" s="64">
        <f>SUM(G18:G27)</f>
        <v>242.5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A2" workbookViewId="0">
      <selection activeCell="H21" sqref="H21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Eva Hrachovcová</v>
      </c>
      <c r="C2" s="70" t="str">
        <f>Startovka!C2</f>
        <v xml:space="preserve">Only for You Jeffija </v>
      </c>
      <c r="D2" s="70" t="str">
        <f>Startovka!D2</f>
        <v>Border collie</v>
      </c>
      <c r="E2" s="70" t="str">
        <f>Startovka!E2</f>
        <v>OB3</v>
      </c>
      <c r="F2" s="70" t="str">
        <f>Startovka!I3</f>
        <v>II. Díl "O Pohár Moravy" - Napínavé drama, Dvůr Nové Zámky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3</v>
      </c>
      <c r="H2" s="72">
        <f>'1'!D28</f>
        <v>230.5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>
        <f t="shared" ref="N2:N33" si="4">IF(E2="OB3",(H2)," ")</f>
        <v>230.5</v>
      </c>
      <c r="O2" s="41"/>
    </row>
    <row r="3" spans="1:15" x14ac:dyDescent="0.3">
      <c r="A3" s="70">
        <f>Startovka!A3</f>
        <v>2</v>
      </c>
      <c r="B3" s="70" t="str">
        <f>Startovka!B3</f>
        <v>Iva Šírová</v>
      </c>
      <c r="C3" s="70" t="str">
        <f>Startovka!C3</f>
        <v>Yasmine's Scent Carcassonne Tolugo</v>
      </c>
      <c r="D3" s="70" t="str">
        <f>Startovka!D3</f>
        <v>Australský ovčák</v>
      </c>
      <c r="E3" s="70" t="str">
        <f>Startovka!E3</f>
        <v>OB3</v>
      </c>
      <c r="F3" s="70" t="str">
        <f>Startovka!I3</f>
        <v>II. Díl "O Pohár Moravy" - Napínavé drama, Dvůr Nové Zámky</v>
      </c>
      <c r="G3" s="70">
        <f t="shared" si="0"/>
        <v>2</v>
      </c>
      <c r="H3" s="74">
        <f>'2'!D28</f>
        <v>243</v>
      </c>
      <c r="I3" s="75" t="str">
        <f>'2'!D29</f>
        <v>Velmi dobře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>
        <f t="shared" si="4"/>
        <v>243</v>
      </c>
      <c r="O3" s="41"/>
    </row>
    <row r="4" spans="1:15" x14ac:dyDescent="0.3">
      <c r="A4" s="70">
        <f>Startovka!A4</f>
        <v>3</v>
      </c>
      <c r="B4" s="70" t="str">
        <f>Startovka!B4</f>
        <v>Kristýna Barošová</v>
      </c>
      <c r="C4" s="70" t="str">
        <f>Startovka!C4</f>
        <v>Mind the dog Star</v>
      </c>
      <c r="D4" s="70" t="str">
        <f>Startovka!D4</f>
        <v>Border collie</v>
      </c>
      <c r="E4" s="70" t="str">
        <f>Startovka!E4</f>
        <v>OB3</v>
      </c>
      <c r="F4" s="70" t="str">
        <f>Startovka!I3</f>
        <v>II. Díl "O Pohár Moravy" - Napínavé drama, Dvůr Nové Zámky</v>
      </c>
      <c r="G4" s="71">
        <f t="shared" si="0"/>
        <v>1</v>
      </c>
      <c r="H4" s="72">
        <f>'3'!D28</f>
        <v>264</v>
      </c>
      <c r="I4" s="75" t="str">
        <f>'3'!D29</f>
        <v>Výborně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>
        <f t="shared" si="4"/>
        <v>264</v>
      </c>
      <c r="O4" s="41"/>
    </row>
    <row r="5" spans="1:15" x14ac:dyDescent="0.3">
      <c r="A5" s="70">
        <f>Startovka!A5</f>
        <v>4</v>
      </c>
      <c r="B5" s="70" t="str">
        <f>Startovka!B5</f>
        <v>Iveta Matzenauerová</v>
      </c>
      <c r="C5" s="70" t="str">
        <f>Startovka!C5</f>
        <v>A Need For Speed Crazy Pack</v>
      </c>
      <c r="D5" s="70" t="str">
        <f>Startovka!D5</f>
        <v>Border collie</v>
      </c>
      <c r="E5" s="70" t="str">
        <f>Startovka!E5</f>
        <v>OB3</v>
      </c>
      <c r="F5" s="70" t="str">
        <f>Startovka!I3</f>
        <v>II. Díl "O Pohár Moravy" - Napínavé drama, Dvůr Nové Zámky</v>
      </c>
      <c r="G5" s="70">
        <f t="shared" si="0"/>
        <v>5</v>
      </c>
      <c r="H5" s="74">
        <f>'4'!D28</f>
        <v>206.5</v>
      </c>
      <c r="I5" s="75" t="str">
        <f>'4'!D29</f>
        <v>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>
        <f t="shared" si="4"/>
        <v>206.5</v>
      </c>
      <c r="O5" s="41"/>
    </row>
    <row r="6" spans="1:15" x14ac:dyDescent="0.3">
      <c r="A6" s="70">
        <f>Startovka!A6</f>
        <v>5</v>
      </c>
      <c r="B6" s="70" t="str">
        <f>Startovka!B6</f>
        <v>Michaela Slavíčková</v>
      </c>
      <c r="C6" s="70" t="str">
        <f>Startovka!C6</f>
        <v>Abby's Elves Azari Z Jesenické smečky</v>
      </c>
      <c r="D6" s="70" t="str">
        <f>Startovka!D6</f>
        <v>Nova Scotia Duck Tolling Retriever</v>
      </c>
      <c r="E6" s="70" t="str">
        <f>Startovka!E6</f>
        <v>OB3</v>
      </c>
      <c r="F6" s="70" t="str">
        <f>Startovka!I3</f>
        <v>II. Díl "O Pohár Moravy" - Napínavé drama, Dvůr Nové Zámky</v>
      </c>
      <c r="G6" s="71">
        <f t="shared" si="0"/>
        <v>6</v>
      </c>
      <c r="H6" s="72">
        <f>'5'!D28</f>
        <v>206</v>
      </c>
      <c r="I6" s="75" t="str">
        <f>'5'!D29</f>
        <v>Dobře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>
        <f t="shared" si="4"/>
        <v>206</v>
      </c>
      <c r="O6" s="41"/>
    </row>
    <row r="7" spans="1:15" x14ac:dyDescent="0.3">
      <c r="A7" s="70">
        <f>Startovka!A7</f>
        <v>6</v>
      </c>
      <c r="B7" s="70" t="str">
        <f>Startovka!B7</f>
        <v>Denisa Smišková</v>
      </c>
      <c r="C7" s="70" t="str">
        <f>Startovka!C7</f>
        <v>Alrisha Satis Sumnium</v>
      </c>
      <c r="D7" s="70" t="str">
        <f>Startovka!D7</f>
        <v>Border collie</v>
      </c>
      <c r="E7" s="70" t="str">
        <f>Startovka!E7</f>
        <v>OB3</v>
      </c>
      <c r="F7" s="70" t="str">
        <f>Startovka!I3</f>
        <v>II. Díl "O Pohár Moravy" - Napínavé drama, Dvůr Nové Zámky</v>
      </c>
      <c r="G7" s="70">
        <f t="shared" si="0"/>
        <v>4</v>
      </c>
      <c r="H7" s="72">
        <f>'6'!D28</f>
        <v>211</v>
      </c>
      <c r="I7" s="75" t="str">
        <f>'6'!D29</f>
        <v>Dobře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>
        <f t="shared" si="4"/>
        <v>211</v>
      </c>
      <c r="O7" s="41"/>
    </row>
    <row r="8" spans="1:15" x14ac:dyDescent="0.3">
      <c r="A8" s="70">
        <f>Startovka!A8</f>
        <v>7</v>
      </c>
      <c r="B8" s="70" t="str">
        <f>Startovka!B8</f>
        <v>Milana Stupková</v>
      </c>
      <c r="C8" s="70" t="str">
        <f>Startovka!C8</f>
        <v>Broadmeadows Great Pretender</v>
      </c>
      <c r="D8" s="70" t="str">
        <f>Startovka!D8</f>
        <v>Border collie</v>
      </c>
      <c r="E8" s="70" t="str">
        <f>Startovka!E8</f>
        <v>OB2</v>
      </c>
      <c r="F8" s="70" t="str">
        <f>Startovka!I3</f>
        <v>II. Díl "O Pohár Moravy" - Napínavé drama, Dvůr Nové Zámky</v>
      </c>
      <c r="G8" s="71">
        <f t="shared" si="0"/>
        <v>2</v>
      </c>
      <c r="H8" s="74">
        <f>'7'!D28</f>
        <v>190</v>
      </c>
      <c r="I8" s="75" t="str">
        <f>'7'!D29</f>
        <v>Nehodnocen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>
        <f t="shared" si="3"/>
        <v>190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Kateřina Šinclová</v>
      </c>
      <c r="C9" s="70" t="str">
        <f>Startovka!C9</f>
        <v>Energize Ya Fantasy Royal Fellow</v>
      </c>
      <c r="D9" s="70" t="str">
        <f>Startovka!D9</f>
        <v>Border collie</v>
      </c>
      <c r="E9" s="70" t="str">
        <f>Startovka!E9</f>
        <v>OB2</v>
      </c>
      <c r="F9" s="70" t="str">
        <f>Startovka!I3</f>
        <v>II. Díl "O Pohár Moravy" - Napínavé drama, Dvůr Nové Zámky</v>
      </c>
      <c r="G9" s="70">
        <f t="shared" si="0"/>
        <v>4</v>
      </c>
      <c r="H9" s="72">
        <f>'8'!D28</f>
        <v>131</v>
      </c>
      <c r="I9" s="75" t="str">
        <f>'8'!D29</f>
        <v>Nehodnocen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>
        <f t="shared" si="3"/>
        <v>131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Teuta Bela</v>
      </c>
      <c r="C10" s="70" t="str">
        <f>Startovka!C10</f>
        <v>Bard z Modré rokle</v>
      </c>
      <c r="D10" s="70" t="str">
        <f>Startovka!D10</f>
        <v>Belgický ovčák malinois</v>
      </c>
      <c r="E10" s="70" t="str">
        <f>Startovka!E10</f>
        <v>OB2</v>
      </c>
      <c r="F10" s="70" t="str">
        <f>Startovka!I3</f>
        <v>II. Díl "O Pohár Moravy" - Napínavé drama, Dvůr Nové Zámky</v>
      </c>
      <c r="G10" s="71">
        <f t="shared" si="0"/>
        <v>1</v>
      </c>
      <c r="H10" s="74">
        <f>'9'!D28</f>
        <v>205</v>
      </c>
      <c r="I10" s="75" t="str">
        <f>'9'!D29</f>
        <v>Dobře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>
        <f t="shared" si="3"/>
        <v>205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Gabriela Benešová</v>
      </c>
      <c r="C11" s="70" t="str">
        <f>Startovka!C11</f>
        <v>Fall in Love Black Diamond River</v>
      </c>
      <c r="D11" s="70" t="str">
        <f>Startovka!D11</f>
        <v>Australský ovčák</v>
      </c>
      <c r="E11" s="70" t="str">
        <f>Startovka!E11</f>
        <v>OB2</v>
      </c>
      <c r="F11" s="70" t="str">
        <f>Startovka!I3</f>
        <v>II. Díl "O Pohár Moravy" - Napínavé drama, Dvůr Nové Zámky</v>
      </c>
      <c r="G11" s="70">
        <f t="shared" si="0"/>
        <v>5</v>
      </c>
      <c r="H11" s="72">
        <f>'10'!D28</f>
        <v>129</v>
      </c>
      <c r="I11" s="75" t="str">
        <f>'10'!D29</f>
        <v>Nehodnocen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>
        <f t="shared" si="3"/>
        <v>129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Tereza Bulasová</v>
      </c>
      <c r="C12" s="70" t="str">
        <f>Startovka!C12</f>
        <v>Crash</v>
      </c>
      <c r="D12" s="70" t="str">
        <f>Startovka!D12</f>
        <v>Kříženec</v>
      </c>
      <c r="E12" s="70" t="str">
        <f>Startovka!E12</f>
        <v>OB2</v>
      </c>
      <c r="F12" s="70" t="str">
        <f>Startovka!I3</f>
        <v>II. Díl "O Pohár Moravy" - Napínavé drama, Dvůr Nové Zámky</v>
      </c>
      <c r="G12" s="71">
        <f t="shared" si="0"/>
        <v>3</v>
      </c>
      <c r="H12" s="72">
        <f>'11'!D28</f>
        <v>172</v>
      </c>
      <c r="I12" s="75" t="str">
        <f>'11'!D29</f>
        <v>Nehodnocen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>
        <f t="shared" si="3"/>
        <v>172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Tereza Bulasová</v>
      </c>
      <c r="C13" s="70" t="str">
        <f>Startovka!C13</f>
        <v>Aisha Dogcentrum's Guardian</v>
      </c>
      <c r="D13" s="70" t="str">
        <f>Startovka!D13</f>
        <v>Beauceron</v>
      </c>
      <c r="E13" s="70" t="str">
        <f>Startovka!E13</f>
        <v>OB1</v>
      </c>
      <c r="F13" s="70" t="str">
        <f>Startovka!I3</f>
        <v>II. Díl "O Pohár Moravy" - Napínavé drama, Dvůr Nové Zámky</v>
      </c>
      <c r="G13" s="70">
        <f t="shared" si="0"/>
        <v>4</v>
      </c>
      <c r="H13" s="74">
        <f>'12'!D28</f>
        <v>244</v>
      </c>
      <c r="I13" s="75" t="str">
        <f>'12'!D29</f>
        <v>Velmi dobře</v>
      </c>
      <c r="J13" s="41"/>
      <c r="K13" s="43" t="str">
        <f t="shared" si="1"/>
        <v xml:space="preserve"> </v>
      </c>
      <c r="L13" s="43">
        <f t="shared" si="2"/>
        <v>244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Kateřina Šinclová</v>
      </c>
      <c r="C14" s="70" t="str">
        <f>Startovka!C14</f>
        <v>Cinna Esuatty</v>
      </c>
      <c r="D14" s="70" t="str">
        <f>Startovka!D14</f>
        <v>Border collie</v>
      </c>
      <c r="E14" s="70" t="str">
        <f>Startovka!E14</f>
        <v>OB1</v>
      </c>
      <c r="F14" s="70" t="str">
        <f>Startovka!I3</f>
        <v>II. Díl "O Pohár Moravy" - Napínavé drama, Dvůr Nové Zámky</v>
      </c>
      <c r="G14" s="71">
        <f t="shared" si="0"/>
        <v>1</v>
      </c>
      <c r="H14" s="72">
        <f>'13'!D28</f>
        <v>282.5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282.5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Iveta Matzenauerová</v>
      </c>
      <c r="C15" s="70" t="str">
        <f>Startovka!C15</f>
        <v>Cadett Cane Crazy Pack</v>
      </c>
      <c r="D15" s="70" t="str">
        <f>Startovka!D15</f>
        <v>Border collie</v>
      </c>
      <c r="E15" s="70" t="str">
        <f>Startovka!E15</f>
        <v>OB1</v>
      </c>
      <c r="F15" s="70" t="str">
        <f>Startovka!I3</f>
        <v>II. Díl "O Pohár Moravy" - Napínavé drama, Dvůr Nové Zámky</v>
      </c>
      <c r="G15" s="70">
        <f t="shared" si="0"/>
        <v>2</v>
      </c>
      <c r="H15" s="74">
        <f>'14'!D28</f>
        <v>251.5</v>
      </c>
      <c r="I15" s="75" t="str">
        <f>'14'!D29</f>
        <v>Velmi dobře</v>
      </c>
      <c r="J15" s="41"/>
      <c r="K15" s="43" t="str">
        <f t="shared" si="1"/>
        <v xml:space="preserve"> </v>
      </c>
      <c r="L15" s="43">
        <f t="shared" si="2"/>
        <v>251.5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Hana Leisser</v>
      </c>
      <c r="C16" s="70" t="str">
        <f>Startovka!C16</f>
        <v>FinMitty BicFrey Ex Family Geluzee</v>
      </c>
      <c r="D16" s="70" t="str">
        <f>Startovka!D16</f>
        <v>Border collie</v>
      </c>
      <c r="E16" s="70" t="str">
        <f>Startovka!E16</f>
        <v>OB1</v>
      </c>
      <c r="F16" s="70" t="str">
        <f>Startovka!I3</f>
        <v>II. Díl "O Pohár Moravy" - Napínavé drama, Dvůr Nové Zámky</v>
      </c>
      <c r="G16" s="71">
        <f t="shared" si="0"/>
        <v>4</v>
      </c>
      <c r="H16" s="72">
        <f>'15'!D28</f>
        <v>244</v>
      </c>
      <c r="I16" s="75" t="str">
        <f>'15'!D29</f>
        <v>Velmi dobře</v>
      </c>
      <c r="J16" s="41"/>
      <c r="K16" s="43" t="str">
        <f t="shared" si="1"/>
        <v xml:space="preserve"> </v>
      </c>
      <c r="L16" s="43">
        <f t="shared" si="2"/>
        <v>244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Jana Křeménková</v>
      </c>
      <c r="C17" s="70" t="str">
        <f>Startovka!C17</f>
        <v>Floo (Florián)</v>
      </c>
      <c r="D17" s="70" t="str">
        <f>Startovka!D17</f>
        <v>Kříženec</v>
      </c>
      <c r="E17" s="70" t="str">
        <f>Startovka!E17</f>
        <v>OB1</v>
      </c>
      <c r="F17" s="70" t="str">
        <f>Startovka!I3</f>
        <v>II. Díl "O Pohár Moravy" - Napínavé drama, Dvůr Nové Zámky</v>
      </c>
      <c r="G17" s="70">
        <f t="shared" si="0"/>
        <v>6</v>
      </c>
      <c r="H17" s="74">
        <f>'16'!D28</f>
        <v>234.5</v>
      </c>
      <c r="I17" s="75" t="str">
        <f>'16'!D29</f>
        <v>Velmi dobře</v>
      </c>
      <c r="J17" s="41"/>
      <c r="K17" s="43" t="str">
        <f t="shared" si="1"/>
        <v xml:space="preserve"> </v>
      </c>
      <c r="L17" s="43">
        <f t="shared" si="2"/>
        <v>234.5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Martina Šatkova</v>
      </c>
      <c r="C18" s="70" t="str">
        <f>Startovka!C18</f>
        <v>Kora Ze slunečné verandy</v>
      </c>
      <c r="D18" s="70" t="str">
        <f>Startovka!D18</f>
        <v>Knírač střední</v>
      </c>
      <c r="E18" s="70" t="str">
        <f>Startovka!E18</f>
        <v>OB1</v>
      </c>
      <c r="F18" s="70" t="str">
        <f>Startovka!I3</f>
        <v>II. Díl "O Pohár Moravy" - Napínavé drama, Dvůr Nové Zámky</v>
      </c>
      <c r="G18" s="71">
        <f t="shared" si="0"/>
        <v>7</v>
      </c>
      <c r="H18" s="72">
        <f>'17'!D28</f>
        <v>219.5</v>
      </c>
      <c r="I18" s="75" t="str">
        <f>'17'!D29</f>
        <v>Dobře</v>
      </c>
      <c r="J18" s="41"/>
      <c r="K18" s="43" t="str">
        <f t="shared" si="1"/>
        <v xml:space="preserve"> </v>
      </c>
      <c r="L18" s="43">
        <f t="shared" si="2"/>
        <v>219.5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Jitka Smejkalová</v>
      </c>
      <c r="C19" s="70" t="str">
        <f>Startovka!C19</f>
        <v>Brandy Atra Talpa</v>
      </c>
      <c r="D19" s="70" t="str">
        <f>Startovka!D19</f>
        <v>Chodský pes</v>
      </c>
      <c r="E19" s="70" t="str">
        <f>Startovka!E19</f>
        <v>OB1</v>
      </c>
      <c r="F19" s="70" t="str">
        <f>Startovka!I3</f>
        <v>II. Díl "O Pohár Moravy" - Napínavé drama, Dvůr Nové Zámky</v>
      </c>
      <c r="G19" s="70">
        <f t="shared" si="0"/>
        <v>3</v>
      </c>
      <c r="H19" s="74">
        <f>'18'!D28</f>
        <v>244.5</v>
      </c>
      <c r="I19" s="75" t="str">
        <f>'18'!D29</f>
        <v>Velmi dobře</v>
      </c>
      <c r="J19" s="41"/>
      <c r="K19" s="43" t="str">
        <f t="shared" si="1"/>
        <v xml:space="preserve"> </v>
      </c>
      <c r="L19" s="43">
        <f t="shared" si="2"/>
        <v>244.5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Jana Raczova</v>
      </c>
      <c r="C20" s="70" t="str">
        <f>Startovka!C20</f>
        <v>Vargo z Huckelovy vily</v>
      </c>
      <c r="D20" s="70" t="str">
        <f>Startovka!D20</f>
        <v>Belgický ovčák malinois</v>
      </c>
      <c r="E20" s="70" t="str">
        <f>Startovka!E20</f>
        <v>OB-Z</v>
      </c>
      <c r="F20" s="70" t="str">
        <f>Startovka!I3</f>
        <v>II. Díl "O Pohár Moravy" - Napínavé drama, Dvůr Nové Zámky</v>
      </c>
      <c r="G20" s="71">
        <f t="shared" si="0"/>
        <v>1</v>
      </c>
      <c r="H20" s="72">
        <f>'19'!D28</f>
        <v>296</v>
      </c>
      <c r="I20" s="75" t="str">
        <f>'19'!D29</f>
        <v>Výborně</v>
      </c>
      <c r="J20" s="41"/>
      <c r="K20" s="43">
        <f t="shared" si="1"/>
        <v>296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Monika Holínková</v>
      </c>
      <c r="C21" s="70" t="str">
        <f>Startovka!C21</f>
        <v>Expert Evil Edguy Rose Speedlight</v>
      </c>
      <c r="D21" s="70" t="str">
        <f>Startovka!D21</f>
        <v>Patterdal teriér</v>
      </c>
      <c r="E21" s="70" t="str">
        <f>Startovka!E21</f>
        <v>OB-Z</v>
      </c>
      <c r="F21" s="70" t="str">
        <f>Startovka!I3</f>
        <v>II. Díl "O Pohár Moravy" - Napínavé drama, Dvůr Nové Zámky</v>
      </c>
      <c r="G21" s="70">
        <f t="shared" si="0"/>
        <v>5</v>
      </c>
      <c r="H21" s="74">
        <f>'20'!D28</f>
        <v>155</v>
      </c>
      <c r="I21" s="75" t="str">
        <f>'20'!D29</f>
        <v>Nehodnocen</v>
      </c>
      <c r="J21" s="41"/>
      <c r="K21" s="43">
        <f t="shared" si="1"/>
        <v>155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Zuzana Jakubcová</v>
      </c>
      <c r="C22" s="70" t="str">
        <f>Startovka!C22</f>
        <v>Arrow Gratus Corde</v>
      </c>
      <c r="D22" s="70" t="str">
        <f>Startovka!D22</f>
        <v>Belgický ovčák malinois</v>
      </c>
      <c r="E22" s="70" t="str">
        <f>Startovka!E22</f>
        <v>OB-Z</v>
      </c>
      <c r="F22" s="70" t="str">
        <f>Startovka!I3</f>
        <v>II. Díl "O Pohár Moravy" - Napínavé drama, Dvůr Nové Zámky</v>
      </c>
      <c r="G22" s="71">
        <f t="shared" si="0"/>
        <v>4</v>
      </c>
      <c r="H22" s="72">
        <f>'21'!D28</f>
        <v>220.5</v>
      </c>
      <c r="I22" s="75" t="str">
        <f>'21'!D29</f>
        <v>Dobře</v>
      </c>
      <c r="J22" s="41"/>
      <c r="K22" s="43">
        <f t="shared" si="1"/>
        <v>220.5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Hana Leisser</v>
      </c>
      <c r="C23" s="70" t="str">
        <f>Startovka!C23</f>
        <v>Bicori QweFi Family Geluzee</v>
      </c>
      <c r="D23" s="70" t="str">
        <f>Startovka!D23</f>
        <v>Border collie</v>
      </c>
      <c r="E23" s="70" t="str">
        <f>Startovka!E23</f>
        <v>OB-Z</v>
      </c>
      <c r="F23" s="70" t="str">
        <f>Startovka!I3</f>
        <v>II. Díl "O Pohár Moravy" - Napínavé drama, Dvůr Nové Zámky</v>
      </c>
      <c r="G23" s="70">
        <f t="shared" si="0"/>
        <v>2</v>
      </c>
      <c r="H23" s="74">
        <f>'22'!D28</f>
        <v>291.5</v>
      </c>
      <c r="I23" s="75" t="str">
        <f>'22'!D29</f>
        <v>Výborně</v>
      </c>
      <c r="J23" s="41"/>
      <c r="K23" s="43">
        <f t="shared" si="1"/>
        <v>291.5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Kateřina Kroupová</v>
      </c>
      <c r="C24" s="70" t="str">
        <f>Startovka!C24</f>
        <v>Crash Flash Crazy Pack</v>
      </c>
      <c r="D24" s="70" t="str">
        <f>Startovka!D24</f>
        <v>Border collie</v>
      </c>
      <c r="E24" s="70" t="str">
        <f>Startovka!E24</f>
        <v>OB-Z</v>
      </c>
      <c r="F24" s="70" t="str">
        <f>Startovka!I3</f>
        <v>II. Díl "O Pohár Moravy" - Napínavé drama, Dvůr Nové Zámky</v>
      </c>
      <c r="G24" s="71">
        <f t="shared" si="0"/>
        <v>3</v>
      </c>
      <c r="H24" s="72">
        <f>'23'!D28</f>
        <v>242.5</v>
      </c>
      <c r="I24" s="75" t="str">
        <f>'23'!D29</f>
        <v>Velmi dobře</v>
      </c>
      <c r="J24" s="41"/>
      <c r="K24" s="43">
        <f t="shared" si="1"/>
        <v>242.5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II. Díl "O Pohár Moravy" - Napínavé drama, Dvůr Nové Zámky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II. Díl "O Pohár Moravy" - Napínavé drama, Dvůr Nové Zámky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II. Díl "O Pohár Moravy" - Napínavé drama, Dvůr Nové Zámky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II. Díl "O Pohár Moravy" - Napínavé drama, Dvůr Nové Zámky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II. Díl "O Pohár Moravy" - Napínavé drama, Dvůr Nové Zámky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II. Díl "O Pohár Moravy" - Napínavé drama, Dvůr Nové Zámky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II. Díl "O Pohár Moravy" - Napínavé drama, Dvůr Nové Zámky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II. Díl "O Pohár Moravy" - Napínavé drama, Dvůr Nové Zámky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II. Díl "O Pohár Moravy" - Napínavé drama, Dvůr Nové Zámky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II. Díl "O Pohár Moravy" - Napínavé drama, Dvůr Nové Zámky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II. Díl "O Pohár Moravy" - Napínavé drama, Dvůr Nové Zámky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II. Díl "O Pohár Moravy" - Napínavé drama, Dvůr Nové Zámky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II. Díl "O Pohár Moravy" - Napínavé drama, Dvůr Nové Zámky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II. Díl "O Pohár Moravy" - Napínavé drama, Dvůr Nové Zámky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II. Díl "O Pohár Moravy" - Napínavé drama, Dvůr Nové Zámky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II. Díl "O Pohár Moravy" - Napínavé drama, Dvůr Nové Zámky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II. Díl "O Pohár Moravy" - Napínavé drama, Dvůr Nové Zámky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II. Díl "O Pohár Moravy" - Napínavé drama, Dvůr Nové Zámky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II. Díl "O Pohár Moravy" - Napínavé drama, Dvůr Nové Zámky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II. Díl "O Pohár Moravy" - Napínavé drama, Dvůr Nové Zámky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II. Díl "O Pohár Moravy" - Napínavé drama, Dvůr Nové Zámky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II. Díl "O Pohár Moravy" - Napínavé drama, Dvůr Nové Zámky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II. Díl "O Pohár Moravy" - Napínavé drama, Dvůr Nové Zámky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II. Díl "O Pohár Moravy" - Napínavé drama, Dvůr Nové Zámky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II. Díl "O Pohár Moravy" - Napínavé drama, Dvůr Nové Zámky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II. Díl "O Pohár Moravy" - Napínavé drama, Dvůr Nové Zámky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II. Díl "O Pohár Moravy" - Napínavé drama, Dvůr Nové Zámky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0" workbookViewId="0">
      <selection activeCell="D23" sqref="D2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Eva Hrachovcová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 xml:space="preserve">Only for You Jeffija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3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230.5</v>
      </c>
      <c r="E28" s="94"/>
      <c r="F28" s="94"/>
      <c r="G28" s="94"/>
      <c r="H28" s="64">
        <f>SUM(G18:G27)</f>
        <v>230.5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Iva Šírová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Yasmine's Scent Carcassonne Tolugo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2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17</v>
      </c>
      <c r="H19" s="64">
        <f t="shared" si="0"/>
        <v>17</v>
      </c>
      <c r="I19" s="64">
        <f t="shared" si="1"/>
        <v>8.5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243</v>
      </c>
      <c r="E28" s="94"/>
      <c r="F28" s="94"/>
      <c r="G28" s="94"/>
      <c r="H28" s="64">
        <f>SUM(G18:G27)</f>
        <v>243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Kristýna Barošová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Mind the dog Star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Výsledky!G4</f>
        <v>1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16</v>
      </c>
      <c r="H19" s="64">
        <f t="shared" si="0"/>
        <v>16</v>
      </c>
      <c r="I19" s="64">
        <f t="shared" si="1"/>
        <v>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7.5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22.5</v>
      </c>
      <c r="H27" s="64">
        <f t="shared" si="0"/>
        <v>22.5</v>
      </c>
      <c r="I27" s="64">
        <f t="shared" si="1"/>
        <v>11.25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264</v>
      </c>
      <c r="E28" s="94"/>
      <c r="F28" s="94"/>
      <c r="G28" s="94"/>
      <c r="H28" s="64">
        <f>SUM(G18:G27)</f>
        <v>264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D30" sqref="D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>Iveta Matzenauerová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>A Need For Speed Crazy Pack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5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5.5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16.5</v>
      </c>
      <c r="H26" s="64">
        <f t="shared" si="0"/>
        <v>16.5</v>
      </c>
      <c r="I26" s="64">
        <f t="shared" si="1"/>
        <v>8.25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7.5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22.5</v>
      </c>
      <c r="H27" s="64">
        <f t="shared" si="0"/>
        <v>22.5</v>
      </c>
      <c r="I27" s="64">
        <f t="shared" si="1"/>
        <v>11.25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206.5</v>
      </c>
      <c r="E28" s="94"/>
      <c r="F28" s="94"/>
      <c r="G28" s="94"/>
      <c r="H28" s="64">
        <f>SUM(G18:G27)</f>
        <v>206.5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>Michaela Slavíčková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>Abby's Elves Azari Z Jesenické smečky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Nova Scotia Duck Tolling Retriever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6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16</v>
      </c>
      <c r="H18" s="64">
        <f t="shared" ref="H18:H27" si="0">SUM(D18*F18)</f>
        <v>16</v>
      </c>
      <c r="I18" s="64">
        <f t="shared" ref="I18:I27" si="1">SUM(((D18+E18)*F18)/2)</f>
        <v>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206</v>
      </c>
      <c r="E28" s="94"/>
      <c r="F28" s="94"/>
      <c r="G28" s="94"/>
      <c r="H28" s="64">
        <f>SUM(G18:G27)</f>
        <v>206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9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Anna Musilová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II. Díl "O Pohár Moravy" - Napínavé drama, Dvůr Nové Zámky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45206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Lada Richterová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Barbora Smolková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Denisa Smišková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Alrisha Satis Sumnium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Border collie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4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Lada Richterová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a přivolání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 do stoje/sedu/lehu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Směrový aport</v>
      </c>
      <c r="D27" s="66">
        <v>8.5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25.5</v>
      </c>
      <c r="H27" s="64">
        <f t="shared" si="0"/>
        <v>25.5</v>
      </c>
      <c r="I27" s="64">
        <f t="shared" si="1"/>
        <v>12.75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211</v>
      </c>
      <c r="E28" s="94"/>
      <c r="F28" s="94"/>
      <c r="G28" s="94"/>
      <c r="H28" s="64">
        <f>SUM(G18:G27)</f>
        <v>211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2023-10-07T14:04:59Z</cp:lastPrinted>
  <dcterms:created xsi:type="dcterms:W3CDTF">2020-01-31T23:26:18Z</dcterms:created>
  <dcterms:modified xsi:type="dcterms:W3CDTF">2023-10-11T16:50:23Z</dcterms:modified>
</cp:coreProperties>
</file>