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OB 2023\"/>
    </mc:Choice>
  </mc:AlternateContent>
  <xr:revisionPtr revIDLastSave="0" documentId="8_{9A050C3F-3856-4DB3-8A4D-DB5774BFFDF8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91029"/>
</workbook>
</file>

<file path=xl/calcChain.xml><?xml version="1.0" encoding="utf-8"?>
<calcChain xmlns="http://schemas.openxmlformats.org/spreadsheetml/2006/main">
  <c r="C7" i="53" l="1"/>
  <c r="C7" i="52"/>
  <c r="C7" i="51"/>
  <c r="C7" i="50"/>
  <c r="C7" i="49"/>
  <c r="C7" i="48"/>
  <c r="C7" i="47"/>
  <c r="C7" i="46"/>
  <c r="C7" i="45"/>
  <c r="C7" i="44"/>
  <c r="C7" i="43"/>
  <c r="C7" i="42"/>
  <c r="C7" i="41"/>
  <c r="C7" i="40"/>
  <c r="C7" i="39"/>
  <c r="C7" i="38"/>
  <c r="C7" i="37"/>
  <c r="C7" i="36"/>
  <c r="C7" i="35"/>
  <c r="C7" i="34"/>
  <c r="C7" i="33"/>
  <c r="C7" i="32"/>
  <c r="C7" i="31"/>
  <c r="C7" i="30"/>
  <c r="C7" i="29"/>
  <c r="C7" i="28"/>
  <c r="C7" i="27"/>
  <c r="C7" i="26"/>
  <c r="C7" i="25"/>
  <c r="C7" i="24"/>
  <c r="C7" i="23"/>
  <c r="C7" i="22"/>
  <c r="C7" i="21"/>
  <c r="C7" i="20"/>
  <c r="C7" i="19"/>
  <c r="C7" i="18"/>
  <c r="C7" i="17"/>
  <c r="C7" i="16"/>
  <c r="C7" i="15"/>
  <c r="C7" i="14"/>
  <c r="C7" i="13"/>
  <c r="C7" i="12"/>
  <c r="C7" i="11"/>
  <c r="C7" i="10"/>
  <c r="C7" i="9"/>
  <c r="C7" i="8"/>
  <c r="C7" i="7"/>
  <c r="C7" i="6"/>
  <c r="G5" i="3" l="1"/>
  <c r="C14" i="7" s="1"/>
  <c r="G6" i="3"/>
  <c r="C14" i="8" s="1"/>
  <c r="G7" i="3"/>
  <c r="C14" i="9" s="1"/>
  <c r="G8" i="3"/>
  <c r="C14" i="10" s="1"/>
  <c r="G9" i="3"/>
  <c r="C14" i="11" s="1"/>
  <c r="G10" i="3"/>
  <c r="C14" i="12" s="1"/>
  <c r="G11" i="3"/>
  <c r="C14" i="13" s="1"/>
  <c r="G12" i="3"/>
  <c r="C14" i="14" s="1"/>
  <c r="G13" i="3"/>
  <c r="C14" i="15" s="1"/>
  <c r="G14" i="3"/>
  <c r="C14" i="16" s="1"/>
  <c r="G15" i="3"/>
  <c r="C14" i="17" s="1"/>
  <c r="G16" i="3"/>
  <c r="C14" i="18" s="1"/>
  <c r="G17" i="3"/>
  <c r="C14" i="19" s="1"/>
  <c r="G18" i="3"/>
  <c r="C14" i="20" s="1"/>
  <c r="G19" i="3"/>
  <c r="C14" i="21" s="1"/>
  <c r="G20" i="3"/>
  <c r="C14" i="22" s="1"/>
  <c r="G21" i="3"/>
  <c r="C14" i="23" s="1"/>
  <c r="G22" i="3"/>
  <c r="C14" i="24" s="1"/>
  <c r="G23" i="3"/>
  <c r="C14" i="25" s="1"/>
  <c r="G24" i="3"/>
  <c r="C14" i="26" s="1"/>
  <c r="G25" i="3"/>
  <c r="C14" i="27" s="1"/>
  <c r="G26" i="3"/>
  <c r="C14" i="28" s="1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L17" i="3" s="1"/>
  <c r="E18" i="3"/>
  <c r="K18" i="3" s="1"/>
  <c r="E19" i="3"/>
  <c r="E20" i="3"/>
  <c r="E21" i="3"/>
  <c r="E22" i="3"/>
  <c r="E23" i="3"/>
  <c r="E24" i="3"/>
  <c r="E25" i="3"/>
  <c r="E26" i="3"/>
  <c r="M26" i="3" s="1"/>
  <c r="E27" i="3"/>
  <c r="E28" i="3"/>
  <c r="E29" i="3"/>
  <c r="E30" i="3"/>
  <c r="E31" i="3"/>
  <c r="E32" i="3"/>
  <c r="E33" i="3"/>
  <c r="E34" i="3"/>
  <c r="M34" i="3" s="1"/>
  <c r="E35" i="3"/>
  <c r="E36" i="3"/>
  <c r="E37" i="3"/>
  <c r="E38" i="3"/>
  <c r="E39" i="3"/>
  <c r="E40" i="3"/>
  <c r="E41" i="3"/>
  <c r="N41" i="3" s="1"/>
  <c r="E42" i="3"/>
  <c r="N42" i="3" s="1"/>
  <c r="E43" i="3"/>
  <c r="L43" i="3" s="1"/>
  <c r="E44" i="3"/>
  <c r="E45" i="3"/>
  <c r="E46" i="3"/>
  <c r="E47" i="3"/>
  <c r="E48" i="3"/>
  <c r="E49" i="3"/>
  <c r="N49" i="3" s="1"/>
  <c r="E50" i="3"/>
  <c r="K50" i="3" s="1"/>
  <c r="E51" i="3"/>
  <c r="E4" i="3"/>
  <c r="E5" i="3"/>
  <c r="E6" i="3"/>
  <c r="E7" i="3"/>
  <c r="E8" i="3"/>
  <c r="E9" i="3"/>
  <c r="E10" i="3"/>
  <c r="M10" i="3" s="1"/>
  <c r="M11" i="3"/>
  <c r="E3" i="3"/>
  <c r="E2" i="3"/>
  <c r="C27" i="53"/>
  <c r="C27" i="52"/>
  <c r="C27" i="51"/>
  <c r="C27" i="50"/>
  <c r="C27" i="49"/>
  <c r="C27" i="48"/>
  <c r="C27" i="47"/>
  <c r="C27" i="46"/>
  <c r="C27" i="45"/>
  <c r="C27" i="44"/>
  <c r="C27" i="43"/>
  <c r="C27" i="42"/>
  <c r="C27" i="41"/>
  <c r="C27" i="40"/>
  <c r="C27" i="39"/>
  <c r="C27" i="38"/>
  <c r="C27" i="37"/>
  <c r="C27" i="36"/>
  <c r="C27" i="35"/>
  <c r="C27" i="34"/>
  <c r="C27" i="33"/>
  <c r="C27" i="32"/>
  <c r="C27" i="31"/>
  <c r="C27" i="30"/>
  <c r="C27" i="29"/>
  <c r="C27" i="28"/>
  <c r="C27" i="27"/>
  <c r="C27" i="26"/>
  <c r="C27" i="25"/>
  <c r="C27" i="24"/>
  <c r="C27" i="23"/>
  <c r="C27" i="22"/>
  <c r="C27" i="21"/>
  <c r="C27" i="20"/>
  <c r="C27" i="19"/>
  <c r="C27" i="18"/>
  <c r="C27" i="17"/>
  <c r="C27" i="16"/>
  <c r="C27" i="15"/>
  <c r="C27" i="14"/>
  <c r="C27" i="13"/>
  <c r="C27" i="12"/>
  <c r="C27" i="11"/>
  <c r="C27" i="10"/>
  <c r="C27" i="9"/>
  <c r="C27" i="8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5" i="52"/>
  <c r="I25" i="52" s="1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F20" i="44"/>
  <c r="I20" i="44" s="1"/>
  <c r="G20" i="44" s="1"/>
  <c r="C18" i="44"/>
  <c r="E17" i="44"/>
  <c r="D7" i="44" s="1"/>
  <c r="C13" i="44"/>
  <c r="F26" i="44" s="1"/>
  <c r="H26" i="44" s="1"/>
  <c r="C12" i="44"/>
  <c r="C11" i="44"/>
  <c r="C10" i="44"/>
  <c r="C9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12" i="33"/>
  <c r="C11" i="33"/>
  <c r="C10" i="33"/>
  <c r="C9" i="33"/>
  <c r="C5" i="33"/>
  <c r="C4" i="33"/>
  <c r="C3" i="33"/>
  <c r="C26" i="32"/>
  <c r="F25" i="32"/>
  <c r="I25" i="32" s="1"/>
  <c r="G25" i="32" s="1"/>
  <c r="C25" i="32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5" i="32"/>
  <c r="C4" i="32"/>
  <c r="C3" i="32"/>
  <c r="C13" i="31"/>
  <c r="C12" i="31"/>
  <c r="C11" i="31"/>
  <c r="C10" i="31"/>
  <c r="C9" i="31"/>
  <c r="C5" i="31"/>
  <c r="C4" i="31"/>
  <c r="C3" i="31"/>
  <c r="F25" i="30"/>
  <c r="I25" i="30" s="1"/>
  <c r="G25" i="30" s="1"/>
  <c r="C25" i="30"/>
  <c r="C21" i="30"/>
  <c r="C19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D17" i="29"/>
  <c r="C6" i="29" s="1"/>
  <c r="C13" i="29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12" i="17"/>
  <c r="C11" i="17"/>
  <c r="C10" i="17"/>
  <c r="C9" i="17"/>
  <c r="C5" i="17"/>
  <c r="C4" i="17"/>
  <c r="C3" i="17"/>
  <c r="C13" i="16"/>
  <c r="C19" i="16" s="1"/>
  <c r="C12" i="16"/>
  <c r="C11" i="16"/>
  <c r="C10" i="16"/>
  <c r="C9" i="16"/>
  <c r="C5" i="16"/>
  <c r="C4" i="16"/>
  <c r="C3" i="16"/>
  <c r="C13" i="15"/>
  <c r="C24" i="15" s="1"/>
  <c r="C12" i="15"/>
  <c r="C11" i="15"/>
  <c r="C10" i="15"/>
  <c r="C9" i="15"/>
  <c r="C5" i="15"/>
  <c r="C4" i="15"/>
  <c r="C3" i="15"/>
  <c r="C13" i="14"/>
  <c r="C25" i="14" s="1"/>
  <c r="C12" i="14"/>
  <c r="C11" i="14"/>
  <c r="C10" i="14"/>
  <c r="C9" i="14"/>
  <c r="C5" i="14"/>
  <c r="C4" i="14"/>
  <c r="C3" i="14"/>
  <c r="C13" i="13"/>
  <c r="C25" i="13" s="1"/>
  <c r="C12" i="13"/>
  <c r="C11" i="13"/>
  <c r="C10" i="13"/>
  <c r="C9" i="13"/>
  <c r="C5" i="13"/>
  <c r="C4" i="13"/>
  <c r="C3" i="13"/>
  <c r="C13" i="12"/>
  <c r="C21" i="12" s="1"/>
  <c r="C12" i="12"/>
  <c r="C11" i="12"/>
  <c r="C10" i="12"/>
  <c r="C9" i="12"/>
  <c r="C5" i="12"/>
  <c r="C4" i="12"/>
  <c r="C3" i="12"/>
  <c r="C13" i="11"/>
  <c r="C12" i="11"/>
  <c r="C11" i="11"/>
  <c r="C10" i="11"/>
  <c r="C9" i="11"/>
  <c r="C5" i="11"/>
  <c r="C4" i="11"/>
  <c r="C3" i="11"/>
  <c r="C13" i="10"/>
  <c r="C12" i="10"/>
  <c r="C11" i="10"/>
  <c r="C10" i="10"/>
  <c r="C9" i="10"/>
  <c r="C5" i="10"/>
  <c r="C4" i="10"/>
  <c r="C3" i="10"/>
  <c r="C13" i="9"/>
  <c r="C21" i="9" s="1"/>
  <c r="C12" i="9"/>
  <c r="C11" i="9"/>
  <c r="C10" i="9"/>
  <c r="C9" i="9"/>
  <c r="C5" i="9"/>
  <c r="C4" i="9"/>
  <c r="C3" i="9"/>
  <c r="C13" i="8"/>
  <c r="C12" i="8"/>
  <c r="C11" i="8"/>
  <c r="C10" i="8"/>
  <c r="C9" i="8"/>
  <c r="C5" i="8"/>
  <c r="C4" i="8"/>
  <c r="C3" i="8"/>
  <c r="C13" i="7"/>
  <c r="C27" i="7" s="1"/>
  <c r="C12" i="7"/>
  <c r="C11" i="7"/>
  <c r="C10" i="7"/>
  <c r="C9" i="7"/>
  <c r="C5" i="7"/>
  <c r="C4" i="7"/>
  <c r="C3" i="7"/>
  <c r="C13" i="6"/>
  <c r="C27" i="6" s="1"/>
  <c r="C12" i="6"/>
  <c r="C11" i="6"/>
  <c r="C10" i="6"/>
  <c r="C9" i="6"/>
  <c r="C5" i="6"/>
  <c r="C4" i="6"/>
  <c r="C3" i="6"/>
  <c r="C13" i="5"/>
  <c r="C12" i="5"/>
  <c r="C11" i="5"/>
  <c r="C10" i="5"/>
  <c r="C9" i="5"/>
  <c r="C5" i="5"/>
  <c r="C4" i="5"/>
  <c r="C3" i="5"/>
  <c r="C13" i="4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N9" i="3"/>
  <c r="F3" i="3"/>
  <c r="F4" i="3"/>
  <c r="F5" i="3"/>
  <c r="M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M6" i="3"/>
  <c r="F19" i="3"/>
  <c r="F12" i="3"/>
  <c r="F18" i="3"/>
  <c r="F16" i="3"/>
  <c r="D14" i="53"/>
  <c r="D14" i="52"/>
  <c r="D14" i="51"/>
  <c r="D14" i="50"/>
  <c r="D14" i="48"/>
  <c r="D14" i="47"/>
  <c r="D14" i="46"/>
  <c r="I26" i="44"/>
  <c r="D14" i="44"/>
  <c r="D14" i="43"/>
  <c r="D14" i="41"/>
  <c r="D14" i="40"/>
  <c r="D14" i="35"/>
  <c r="D14" i="34"/>
  <c r="D14" i="33"/>
  <c r="D14" i="32"/>
  <c r="D14" i="31"/>
  <c r="D14" i="30"/>
  <c r="D14" i="29"/>
  <c r="D14" i="24"/>
  <c r="D14" i="16"/>
  <c r="D14" i="14"/>
  <c r="D14" i="13"/>
  <c r="D14" i="12"/>
  <c r="D14" i="11"/>
  <c r="D14" i="10"/>
  <c r="D14" i="9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21" i="3"/>
  <c r="M19" i="3"/>
  <c r="L15" i="3"/>
  <c r="M13" i="3"/>
  <c r="L13" i="3"/>
  <c r="M7" i="3"/>
  <c r="M3" i="3"/>
  <c r="F26" i="29"/>
  <c r="I26" i="29" s="1"/>
  <c r="C19" i="5" l="1"/>
  <c r="C7" i="5"/>
  <c r="C27" i="4"/>
  <c r="C7" i="4"/>
  <c r="N50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G25" i="50" s="1"/>
  <c r="E17" i="50"/>
  <c r="D7" i="50" s="1"/>
  <c r="C26" i="50"/>
  <c r="C18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F26" i="47"/>
  <c r="I26" i="47" s="1"/>
  <c r="F27" i="47"/>
  <c r="I27" i="47" s="1"/>
  <c r="F18" i="47"/>
  <c r="H18" i="47" s="1"/>
  <c r="F24" i="46"/>
  <c r="F25" i="46"/>
  <c r="I25" i="46" s="1"/>
  <c r="G25" i="46" s="1"/>
  <c r="G26" i="46"/>
  <c r="E17" i="46"/>
  <c r="C26" i="46"/>
  <c r="C19" i="46"/>
  <c r="F20" i="46"/>
  <c r="G21" i="46"/>
  <c r="C21" i="46"/>
  <c r="F26" i="45"/>
  <c r="I26" i="45" s="1"/>
  <c r="D17" i="45"/>
  <c r="C6" i="45" s="1"/>
  <c r="F18" i="45"/>
  <c r="I18" i="45" s="1"/>
  <c r="F27" i="45"/>
  <c r="I27" i="45" s="1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19" i="41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G21" i="34" s="1"/>
  <c r="F21" i="36"/>
  <c r="I21" i="36" s="1"/>
  <c r="G21" i="36" s="1"/>
  <c r="E17" i="38"/>
  <c r="F24" i="38"/>
  <c r="I24" i="38" s="1"/>
  <c r="G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18" i="48"/>
  <c r="C25" i="48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18" i="42"/>
  <c r="C25" i="42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G26" i="38"/>
  <c r="L34" i="3"/>
  <c r="D14" i="38"/>
  <c r="H21" i="46"/>
  <c r="C18" i="34"/>
  <c r="C25" i="34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18" i="52"/>
  <c r="F24" i="52"/>
  <c r="C21" i="53"/>
  <c r="C22" i="38"/>
  <c r="C18" i="38"/>
  <c r="C19" i="39"/>
  <c r="D14" i="23"/>
  <c r="L7" i="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18" i="46"/>
  <c r="C25" i="46"/>
  <c r="C19" i="47"/>
  <c r="C21" i="48"/>
  <c r="F22" i="49"/>
  <c r="D17" i="50"/>
  <c r="C6" i="50" s="1"/>
  <c r="C23" i="50"/>
  <c r="D17" i="51"/>
  <c r="C6" i="51" s="1"/>
  <c r="C25" i="51"/>
  <c r="F18" i="52"/>
  <c r="C25" i="52"/>
  <c r="C25" i="53"/>
  <c r="D14" i="19"/>
  <c r="G26" i="42"/>
  <c r="G26" i="36"/>
  <c r="G24" i="48"/>
  <c r="D6" i="44"/>
  <c r="G26" i="44"/>
  <c r="D6" i="50"/>
  <c r="G26" i="50"/>
  <c r="G24" i="50"/>
  <c r="C23" i="29"/>
  <c r="L5" i="3"/>
  <c r="N7" i="3"/>
  <c r="C19" i="23"/>
  <c r="L9" i="3"/>
  <c r="M9" i="3"/>
  <c r="L10" i="3"/>
  <c r="N10" i="3"/>
  <c r="D14" i="18"/>
  <c r="L18" i="3"/>
  <c r="C24" i="13"/>
  <c r="C22" i="12"/>
  <c r="C22" i="10"/>
  <c r="C23" i="10"/>
  <c r="C25" i="10"/>
  <c r="D17" i="10"/>
  <c r="C6" i="10" s="1"/>
  <c r="C26" i="10"/>
  <c r="E1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18" i="5"/>
  <c r="D17" i="4"/>
  <c r="C6" i="4" s="1"/>
  <c r="E17" i="4"/>
  <c r="C19" i="4"/>
  <c r="C21" i="4"/>
  <c r="H22" i="47"/>
  <c r="H21" i="48"/>
  <c r="I19" i="47"/>
  <c r="H27" i="51"/>
  <c r="H26" i="38"/>
  <c r="H25" i="52"/>
  <c r="H25" i="30"/>
  <c r="H25" i="32"/>
  <c r="H24" i="50"/>
  <c r="H22" i="43"/>
  <c r="H20" i="34"/>
  <c r="L35" i="3"/>
  <c r="N43" i="3"/>
  <c r="M51" i="3"/>
  <c r="N51" i="3"/>
  <c r="L8" i="3"/>
  <c r="L47" i="3"/>
  <c r="M35" i="3"/>
  <c r="K31" i="3"/>
  <c r="M47" i="3"/>
  <c r="L31" i="3"/>
  <c r="L11" i="3"/>
  <c r="N8" i="3"/>
  <c r="L12" i="3"/>
  <c r="M30" i="3"/>
  <c r="M46" i="3"/>
  <c r="M4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L16" i="3"/>
  <c r="M24" i="3"/>
  <c r="K30" i="3"/>
  <c r="L33" i="3"/>
  <c r="L46" i="3"/>
  <c r="H27" i="41"/>
  <c r="H26" i="42"/>
  <c r="H26" i="36"/>
  <c r="H26" i="49"/>
  <c r="I24" i="44"/>
  <c r="G24" i="44" s="1"/>
  <c r="H20" i="52"/>
  <c r="H26" i="48"/>
  <c r="H26" i="34"/>
  <c r="H26" i="45"/>
  <c r="H25" i="40"/>
  <c r="H19" i="41"/>
  <c r="C25" i="26"/>
  <c r="D14" i="26"/>
  <c r="C25" i="23"/>
  <c r="E17" i="23"/>
  <c r="D6" i="23" s="1"/>
  <c r="D17" i="21"/>
  <c r="C6" i="21" s="1"/>
  <c r="E17" i="21"/>
  <c r="C21" i="20"/>
  <c r="D14" i="20"/>
  <c r="C19" i="19"/>
  <c r="C25" i="19"/>
  <c r="D17" i="18"/>
  <c r="C6" i="18" s="1"/>
  <c r="E17" i="18"/>
  <c r="D6" i="18" s="1"/>
  <c r="C26" i="18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26" i="14"/>
  <c r="D7" i="48"/>
  <c r="G26" i="40"/>
  <c r="G26" i="48"/>
  <c r="G21" i="48"/>
  <c r="E17" i="13"/>
  <c r="C19" i="13"/>
  <c r="C23" i="12"/>
  <c r="C25" i="12"/>
  <c r="D17" i="12"/>
  <c r="C6" i="12" s="1"/>
  <c r="C26" i="12"/>
  <c r="E17" i="12"/>
  <c r="C18" i="12"/>
  <c r="C19" i="12"/>
  <c r="C23" i="9"/>
  <c r="C25" i="9"/>
  <c r="D17" i="9"/>
  <c r="C6" i="9" s="1"/>
  <c r="E17" i="9"/>
  <c r="C18" i="9"/>
  <c r="C19" i="9"/>
  <c r="D17" i="8"/>
  <c r="C6" i="8" s="1"/>
  <c r="E17" i="8"/>
  <c r="C19" i="8"/>
  <c r="C21" i="8"/>
  <c r="L14" i="3"/>
  <c r="C23" i="8"/>
  <c r="D14" i="8"/>
  <c r="C25" i="8"/>
  <c r="C21" i="7"/>
  <c r="C22" i="7"/>
  <c r="C23" i="7"/>
  <c r="C25" i="7"/>
  <c r="D17" i="7"/>
  <c r="C6" i="7" s="1"/>
  <c r="C26" i="7"/>
  <c r="K16" i="3"/>
  <c r="E17" i="7"/>
  <c r="C18" i="7"/>
  <c r="D17" i="6"/>
  <c r="C6" i="6" s="1"/>
  <c r="E17" i="6"/>
  <c r="C19" i="6"/>
  <c r="C21" i="6"/>
  <c r="C23" i="6"/>
  <c r="D17" i="28"/>
  <c r="C6" i="28" s="1"/>
  <c r="E17" i="28"/>
  <c r="C25" i="27"/>
  <c r="D17" i="27"/>
  <c r="C6" i="27" s="1"/>
  <c r="E17" i="27"/>
  <c r="C19" i="27"/>
  <c r="D17" i="26"/>
  <c r="C6" i="26" s="1"/>
  <c r="E17" i="26"/>
  <c r="C19" i="26"/>
  <c r="C21" i="26"/>
  <c r="D17" i="25"/>
  <c r="C6" i="25" s="1"/>
  <c r="E17" i="25"/>
  <c r="C19" i="25"/>
  <c r="C21" i="25"/>
  <c r="C23" i="25"/>
  <c r="D17" i="24"/>
  <c r="C6" i="24" s="1"/>
  <c r="E17" i="24"/>
  <c r="C19" i="24"/>
  <c r="C21" i="24"/>
  <c r="C23" i="24"/>
  <c r="C25" i="24"/>
  <c r="D17" i="23"/>
  <c r="C6" i="23" s="1"/>
  <c r="C21" i="23"/>
  <c r="D17" i="22"/>
  <c r="C6" i="22" s="1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E17" i="20"/>
  <c r="C18" i="20"/>
  <c r="D17" i="19"/>
  <c r="C6" i="19" s="1"/>
  <c r="E17" i="19"/>
  <c r="C21" i="19"/>
  <c r="C23" i="19"/>
  <c r="D7" i="18"/>
  <c r="C18" i="18"/>
  <c r="N6" i="3"/>
  <c r="C19" i="18"/>
  <c r="C21" i="18"/>
  <c r="C22" i="18"/>
  <c r="C23" i="18"/>
  <c r="E17" i="17"/>
  <c r="C20" i="17"/>
  <c r="D14" i="17"/>
  <c r="C23" i="17"/>
  <c r="C25" i="17"/>
  <c r="C22" i="16"/>
  <c r="C23" i="16"/>
  <c r="C25" i="16"/>
  <c r="D17" i="16"/>
  <c r="C6" i="16" s="1"/>
  <c r="C26" i="16"/>
  <c r="E17" i="16"/>
  <c r="C18" i="16"/>
  <c r="D17" i="15"/>
  <c r="C6" i="15" s="1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19" i="31"/>
  <c r="C25" i="31"/>
  <c r="F22" i="33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19" i="33"/>
  <c r="C25" i="33"/>
  <c r="F22" i="35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H25" i="44" l="1"/>
  <c r="H21" i="40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G19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D28" i="29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D28" i="8"/>
  <c r="H6" i="3" s="1"/>
  <c r="D28" i="7"/>
  <c r="D28" i="6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K46" i="3" l="1"/>
  <c r="H22" i="3"/>
  <c r="D29" i="7"/>
  <c r="I5" i="3" s="1"/>
  <c r="H5" i="3"/>
  <c r="D29" i="15"/>
  <c r="I13" i="3" s="1"/>
  <c r="H13" i="3"/>
  <c r="K47" i="3"/>
  <c r="H23" i="3"/>
  <c r="D29" i="13"/>
  <c r="I11" i="3" s="1"/>
  <c r="H11" i="3"/>
  <c r="D29" i="26"/>
  <c r="I24" i="3" s="1"/>
  <c r="H24" i="3"/>
  <c r="D29" i="14"/>
  <c r="I12" i="3" s="1"/>
  <c r="H12" i="3"/>
  <c r="D29" i="19"/>
  <c r="I17" i="3" s="1"/>
  <c r="H17" i="3"/>
  <c r="L3" i="3"/>
  <c r="H26" i="3"/>
  <c r="D29" i="16"/>
  <c r="I14" i="3" s="1"/>
  <c r="H14" i="3"/>
  <c r="D29" i="17"/>
  <c r="I15" i="3" s="1"/>
  <c r="H15" i="3"/>
  <c r="D29" i="10"/>
  <c r="I8" i="3" s="1"/>
  <c r="H8" i="3"/>
  <c r="D29" i="20"/>
  <c r="I18" i="3" s="1"/>
  <c r="H18" i="3"/>
  <c r="L2" i="3"/>
  <c r="H27" i="3"/>
  <c r="D29" i="18"/>
  <c r="I16" i="3" s="1"/>
  <c r="H16" i="3"/>
  <c r="D29" i="11"/>
  <c r="I9" i="3" s="1"/>
  <c r="H9" i="3"/>
  <c r="K43" i="3"/>
  <c r="H19" i="3"/>
  <c r="L4" i="3"/>
  <c r="H25" i="3"/>
  <c r="D29" i="12"/>
  <c r="I10" i="3" s="1"/>
  <c r="H10" i="3"/>
  <c r="K44" i="3"/>
  <c r="H20" i="3"/>
  <c r="D29" i="23"/>
  <c r="I21" i="3" s="1"/>
  <c r="H21" i="3"/>
  <c r="D29" i="4"/>
  <c r="I2" i="3" s="1"/>
  <c r="H2" i="3"/>
  <c r="N2" i="3" s="1"/>
  <c r="M25" i="3"/>
  <c r="H4" i="3"/>
  <c r="N4" i="3" s="1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15" i="3"/>
  <c r="K48" i="3"/>
  <c r="N21" i="3"/>
  <c r="D29" i="28"/>
  <c r="I26" i="3" s="1"/>
  <c r="D29" i="25"/>
  <c r="I23" i="3" s="1"/>
  <c r="D29" i="6"/>
  <c r="I4" i="3" s="1"/>
  <c r="M16" i="3"/>
  <c r="K14" i="3"/>
  <c r="N19" i="3"/>
  <c r="K13" i="3"/>
  <c r="K8" i="3"/>
  <c r="D29" i="9"/>
  <c r="I7" i="3" s="1"/>
  <c r="M17" i="3"/>
  <c r="D29" i="8"/>
  <c r="I6" i="3" s="1"/>
  <c r="K12" i="3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11" i="3"/>
  <c r="K2" i="3"/>
  <c r="K3" i="3"/>
  <c r="M18" i="3"/>
  <c r="N17" i="3"/>
  <c r="M14" i="3"/>
  <c r="N14" i="3"/>
  <c r="M15" i="3"/>
  <c r="N15" i="3"/>
  <c r="G4" i="3" l="1"/>
  <c r="C14" i="6" s="1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2" i="3" l="1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<sst xmlns="http://schemas.openxmlformats.org/spreadsheetml/2006/main" count="1300" uniqueCount="94">
  <si>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</si>
  <si>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</si>
  <si>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</si>
  <si>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</si>
  <si>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</si>
  <si>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</si>
  <si>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</si>
  <si>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</si>
  <si>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</si>
  <si>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</si>
  <si>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</si>
  <si>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</si>
  <si>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</si>
  <si>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</si>
  <si>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</si>
  <si>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</si>
  <si>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</si>
  <si>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</si>
  <si>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</si>
  <si>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</si>
  <si>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</si>
  <si>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</si>
  <si>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</si>
  <si>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</si>
  <si>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</si>
  <si>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</si>
  <si>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</si>
  <si>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</si>
  <si>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</si>
  <si>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</si>
  <si>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</si>
  <si>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</si>
  <si>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</si>
  <si>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</si>
  <si>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</si>
  <si>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</si>
  <si>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</si>
  <si>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</si>
  <si>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</si>
  <si>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</si>
  <si>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</si>
  <si>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</si>
  <si>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</si>
  <si>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</si>
  <si>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</si>
  <si>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</si>
  <si>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</si>
  <si>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</si>
  <si>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</si>
  <si>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</si>
  <si>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</si>
  <si>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</si>
  <si>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</si>
  <si>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</si>
  <si>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</si>
  <si>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</si>
  <si>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</si>
  <si>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</si>
  <si>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</si>
  <si>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</si>
  <si>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</si>
  <si>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</si>
  <si>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</si>
  <si>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</si>
  <si>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</si>
  <si>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</si>
  <si>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</si>
  <si>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</si>
  <si>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</si>
  <si>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</si>
  <si>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</si>
  <si>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</si>
  <si>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</si>
  <si>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</si>
  <si>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</si>
  <si>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</si>
  <si>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</si>
  <si>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</si>
  <si>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</si>
  <si>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</si>
  <si>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</si>
  <si>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</si>
  <si>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</si>
  <si>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</si>
  <si>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Petra Najmanová</t>
  </si>
  <si>
    <t>Emma Aussieland</t>
  </si>
  <si>
    <t>AUO</t>
  </si>
  <si>
    <t>Miroslava Jurgovská</t>
  </si>
  <si>
    <t>HoneyBee Izuse Dragi</t>
  </si>
  <si>
    <t>šiperka</t>
  </si>
  <si>
    <t>Ivana Dufková</t>
  </si>
  <si>
    <t>Petra Štolová</t>
  </si>
  <si>
    <t>Lukáš Jánský</t>
  </si>
  <si>
    <t>Zkoušky při 10.MČR retrívrů v Obedienci / ZKO Klatovy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</si>
</sst>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14" fillId="14" borderId="0" xfId="5" applyFont="1" applyFill="1" applyAlignment="1">
      <alignment horizontal="center"/>
    </xf>
    <xf numFmtId="0" fontId="0" fillId="14" borderId="0" xfId="0" applyFill="1"/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  <xf numFmtId="164" fontId="2" fillId="14" borderId="0" xfId="5" applyFill="1" applyAlignment="1">
      <alignment horizontal="center"/>
    </xf>
    <xf numFmtId="164" fontId="6" fillId="14" borderId="0" xfId="5" applyFont="1" applyFill="1" applyAlignment="1">
      <alignment horizontal="left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abSelected="1" workbookViewId="0">
      <selection activeCell="I4" sqref="I4:K4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84</v>
      </c>
      <c r="C2" s="67" t="s">
        <v>85</v>
      </c>
      <c r="D2" s="67" t="s">
        <v>86</v>
      </c>
      <c r="E2" s="7" t="s">
        <v>9</v>
      </c>
      <c r="F2" s="8"/>
      <c r="H2" s="9" t="s">
        <v>7</v>
      </c>
      <c r="I2" s="83" t="s">
        <v>90</v>
      </c>
      <c r="J2" s="83"/>
      <c r="K2" s="83"/>
    </row>
    <row r="3" spans="1:11" ht="15.6" x14ac:dyDescent="0.3">
      <c r="A3" s="5">
        <v>2</v>
      </c>
      <c r="B3" s="67" t="s">
        <v>87</v>
      </c>
      <c r="C3" s="67" t="s">
        <v>88</v>
      </c>
      <c r="D3" s="67" t="s">
        <v>89</v>
      </c>
      <c r="E3" s="7" t="s">
        <v>17</v>
      </c>
      <c r="F3" s="8"/>
      <c r="H3" s="10" t="s">
        <v>8</v>
      </c>
      <c r="I3" s="84" t="s">
        <v>93</v>
      </c>
      <c r="J3" s="84"/>
      <c r="K3" s="84"/>
    </row>
    <row r="4" spans="1:11" ht="16.2" thickBot="1" x14ac:dyDescent="0.35">
      <c r="A4" s="5"/>
      <c r="B4" s="67"/>
      <c r="C4" s="67"/>
      <c r="D4" s="67"/>
      <c r="E4" s="7"/>
      <c r="F4" s="8"/>
      <c r="H4" s="11" t="s">
        <v>10</v>
      </c>
      <c r="I4" s="85">
        <v>45585</v>
      </c>
      <c r="J4" s="85"/>
      <c r="K4" s="85"/>
    </row>
    <row r="5" spans="1:11" ht="16.2" thickBot="1" x14ac:dyDescent="0.35">
      <c r="A5" s="5"/>
      <c r="B5" s="67"/>
      <c r="C5" s="67"/>
      <c r="D5" s="67"/>
      <c r="E5" s="7"/>
      <c r="F5" s="8"/>
    </row>
    <row r="6" spans="1:11" ht="18" x14ac:dyDescent="0.35">
      <c r="A6" s="5"/>
      <c r="B6" s="67"/>
      <c r="C6" s="67"/>
      <c r="D6" s="67"/>
      <c r="E6" s="7"/>
      <c r="F6" s="8"/>
      <c r="H6" s="86" t="s">
        <v>11</v>
      </c>
      <c r="I6" s="86"/>
      <c r="J6" s="86"/>
      <c r="K6" s="86"/>
    </row>
    <row r="7" spans="1:11" ht="15.6" x14ac:dyDescent="0.3">
      <c r="A7" s="5"/>
      <c r="B7" s="67"/>
      <c r="C7" s="67"/>
      <c r="D7" s="67"/>
      <c r="E7" s="7"/>
      <c r="F7" s="8"/>
      <c r="H7" s="12" t="s">
        <v>12</v>
      </c>
      <c r="I7" s="13" t="s">
        <v>91</v>
      </c>
      <c r="J7" s="14" t="s">
        <v>13</v>
      </c>
      <c r="K7" s="68" t="s">
        <v>14</v>
      </c>
    </row>
    <row r="8" spans="1:11" ht="16.2" thickBot="1" x14ac:dyDescent="0.35">
      <c r="A8" s="5"/>
      <c r="B8" s="67"/>
      <c r="C8" s="67"/>
      <c r="D8" s="67"/>
      <c r="E8" s="7"/>
      <c r="F8" s="8"/>
      <c r="H8" s="15" t="s">
        <v>15</v>
      </c>
      <c r="I8" s="16" t="s">
        <v>92</v>
      </c>
      <c r="J8" s="17" t="s">
        <v>16</v>
      </c>
      <c r="K8" s="69" t="s">
        <v>14</v>
      </c>
    </row>
    <row r="9" spans="1:11" ht="16.2" thickBot="1" x14ac:dyDescent="0.35">
      <c r="A9" s="5"/>
      <c r="B9" s="67"/>
      <c r="C9" s="67"/>
      <c r="D9" s="67"/>
      <c r="E9" s="7"/>
      <c r="F9" s="8"/>
    </row>
    <row r="10" spans="1:11" ht="18" x14ac:dyDescent="0.35">
      <c r="A10" s="5"/>
      <c r="B10" s="67"/>
      <c r="C10" s="67"/>
      <c r="D10" s="67"/>
      <c r="E10" s="7"/>
      <c r="F10" s="8"/>
      <c r="H10" s="87" t="s">
        <v>18</v>
      </c>
      <c r="I10" s="87"/>
      <c r="J10" s="87"/>
      <c r="K10" s="87"/>
    </row>
    <row r="11" spans="1:11" ht="15.6" x14ac:dyDescent="0.3">
      <c r="A11" s="5"/>
      <c r="B11" s="67"/>
      <c r="C11" s="67"/>
      <c r="D11" s="67"/>
      <c r="E11" s="7"/>
      <c r="F11" s="8"/>
      <c r="H11" s="18" t="s">
        <v>12</v>
      </c>
      <c r="I11" s="13"/>
      <c r="J11" s="19" t="s">
        <v>13</v>
      </c>
      <c r="K11" s="68" t="s">
        <v>14</v>
      </c>
    </row>
    <row r="12" spans="1:11" ht="16.2" thickBot="1" x14ac:dyDescent="0.35">
      <c r="A12" s="5"/>
      <c r="B12" s="67"/>
      <c r="C12" s="67"/>
      <c r="D12" s="67"/>
      <c r="E12" s="7"/>
      <c r="F12" s="8"/>
      <c r="H12" s="20" t="s">
        <v>15</v>
      </c>
      <c r="I12" s="16"/>
      <c r="J12" s="21" t="s">
        <v>16</v>
      </c>
      <c r="K12" s="69" t="s">
        <v>14</v>
      </c>
    </row>
    <row r="13" spans="1:11" ht="16.2" thickBot="1" x14ac:dyDescent="0.35">
      <c r="A13" s="5"/>
      <c r="B13" s="67"/>
      <c r="C13" s="67"/>
      <c r="D13" s="67"/>
      <c r="E13" s="7"/>
      <c r="F13" s="8"/>
    </row>
    <row r="14" spans="1:11" ht="18" x14ac:dyDescent="0.35">
      <c r="A14" s="5"/>
      <c r="B14" s="67"/>
      <c r="C14" s="67"/>
      <c r="D14" s="67"/>
      <c r="E14" s="7"/>
      <c r="F14" s="8"/>
      <c r="H14" s="88" t="s">
        <v>19</v>
      </c>
      <c r="I14" s="88"/>
      <c r="J14" s="88"/>
      <c r="K14" s="88"/>
    </row>
    <row r="15" spans="1:11" ht="15.6" x14ac:dyDescent="0.3">
      <c r="A15" s="5"/>
      <c r="B15" s="67"/>
      <c r="C15" s="67"/>
      <c r="D15" s="67"/>
      <c r="E15" s="7"/>
      <c r="F15" s="8"/>
      <c r="H15" s="22" t="s">
        <v>12</v>
      </c>
      <c r="I15" s="13" t="s">
        <v>91</v>
      </c>
      <c r="J15" s="23" t="s">
        <v>13</v>
      </c>
      <c r="K15" s="68" t="s">
        <v>14</v>
      </c>
    </row>
    <row r="16" spans="1:11" ht="16.2" thickBot="1" x14ac:dyDescent="0.35">
      <c r="A16" s="5"/>
      <c r="B16" s="67"/>
      <c r="C16" s="67"/>
      <c r="D16" s="67"/>
      <c r="E16" s="7"/>
      <c r="F16" s="8"/>
      <c r="H16" s="24" t="s">
        <v>15</v>
      </c>
      <c r="I16" s="16" t="s">
        <v>92</v>
      </c>
      <c r="J16" s="25" t="s">
        <v>16</v>
      </c>
      <c r="K16" s="69" t="s">
        <v>14</v>
      </c>
    </row>
    <row r="17" spans="1:11" ht="16.2" thickBot="1" x14ac:dyDescent="0.35">
      <c r="A17" s="5"/>
      <c r="B17" s="67"/>
      <c r="C17" s="67"/>
      <c r="D17" s="67"/>
      <c r="E17" s="7"/>
      <c r="F17" s="8"/>
    </row>
    <row r="18" spans="1:11" ht="18" x14ac:dyDescent="0.35">
      <c r="A18" s="5"/>
      <c r="B18" s="67"/>
      <c r="C18" s="67"/>
      <c r="D18" s="67"/>
      <c r="E18" s="7"/>
      <c r="F18" s="8"/>
      <c r="H18" s="82" t="s">
        <v>20</v>
      </c>
      <c r="I18" s="82"/>
      <c r="J18" s="82"/>
      <c r="K18" s="82"/>
    </row>
    <row r="19" spans="1:11" ht="15.6" x14ac:dyDescent="0.3">
      <c r="A19" s="5"/>
      <c r="B19" s="67"/>
      <c r="C19" s="67"/>
      <c r="D19" s="67"/>
      <c r="E19" s="7"/>
      <c r="F19" s="8"/>
      <c r="H19" s="26" t="s">
        <v>12</v>
      </c>
      <c r="I19" s="13"/>
      <c r="J19" s="27" t="s">
        <v>13</v>
      </c>
      <c r="K19" s="68" t="s">
        <v>14</v>
      </c>
    </row>
    <row r="20" spans="1:11" ht="16.2" thickBot="1" x14ac:dyDescent="0.35">
      <c r="A20" s="5"/>
      <c r="B20" s="67"/>
      <c r="C20" s="67"/>
      <c r="D20" s="67"/>
      <c r="E20" s="7"/>
      <c r="F20" s="8"/>
      <c r="H20" s="28" t="s">
        <v>15</v>
      </c>
      <c r="I20" s="16"/>
      <c r="J20" s="29" t="s">
        <v>16</v>
      </c>
      <c r="K20" s="69" t="s">
        <v>14</v>
      </c>
    </row>
    <row r="21" spans="1:11" ht="15.6" x14ac:dyDescent="0.3">
      <c r="A21" s="5"/>
      <c r="B21" s="67"/>
      <c r="C21" s="67"/>
      <c r="D21" s="67"/>
      <c r="E21" s="7"/>
      <c r="F21" s="8"/>
    </row>
    <row r="22" spans="1:11" ht="15.6" x14ac:dyDescent="0.3">
      <c r="A22" s="5"/>
      <c r="B22" s="67"/>
      <c r="C22" s="67"/>
      <c r="D22" s="67"/>
      <c r="E22" s="7"/>
      <c r="F22" s="8"/>
    </row>
    <row r="23" spans="1:11" ht="15.6" x14ac:dyDescent="0.3">
      <c r="A23" s="5"/>
      <c r="B23" s="67"/>
      <c r="C23" s="67"/>
      <c r="D23" s="67"/>
      <c r="E23" s="7"/>
      <c r="F23" s="8"/>
      <c r="H23" s="30" t="s">
        <v>22</v>
      </c>
    </row>
    <row r="24" spans="1:11" ht="15.6" x14ac:dyDescent="0.3">
      <c r="A24" s="5"/>
      <c r="B24" s="67"/>
      <c r="C24" s="67"/>
      <c r="D24" s="67"/>
      <c r="E24" s="7"/>
      <c r="F24" s="8"/>
      <c r="H24" s="31" t="s">
        <v>23</v>
      </c>
    </row>
    <row r="25" spans="1:11" ht="15.6" x14ac:dyDescent="0.3">
      <c r="A25" s="5"/>
      <c r="B25" s="67"/>
      <c r="C25" s="67"/>
      <c r="D25" s="67"/>
      <c r="E25" s="7"/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workbookViewId="0">
      <selection activeCell="J3" sqref="J3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796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/>
      <c r="G3" s="34">
        <f>IF(F3="Celkový dojem",2,IF(F3="Odložení vsedě ve skupině",3,IF(F3="Odložení za pochodu",3,4)))</f>
        <v>4</v>
      </c>
      <c r="I3" s="37">
        <v>1</v>
      </c>
      <c r="J3" s="38" t="s">
        <v>31</v>
      </c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/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3</v>
      </c>
    </row>
    <row r="4" spans="1:15" ht="15.6" x14ac:dyDescent="0.3">
      <c r="A4" s="37">
        <v>2</v>
      </c>
      <c r="B4" s="38" t="s">
        <v>36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/>
      <c r="G4" s="34">
        <f t="shared" ref="G4:G11" si="0">IF(F4="Celkový dojem",2,IF(F4="Odložení vsedě ve skupině",3,IF(F4="Odložení za pochodu",3,4)))</f>
        <v>4</v>
      </c>
      <c r="I4" s="37">
        <v>2</v>
      </c>
      <c r="J4" s="38" t="s">
        <v>69</v>
      </c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/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3</v>
      </c>
    </row>
    <row r="5" spans="1:15" ht="15.6" x14ac:dyDescent="0.3">
      <c r="A5" s="37">
        <v>3</v>
      </c>
      <c r="B5" s="38" t="s">
        <v>76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/>
      <c r="G5" s="34">
        <f t="shared" si="0"/>
        <v>4</v>
      </c>
      <c r="I5" s="37">
        <v>3</v>
      </c>
      <c r="J5" s="38" t="s">
        <v>38</v>
      </c>
      <c r="K5" s="37">
        <f t="shared" si="1"/>
        <v>3</v>
      </c>
      <c r="M5" s="37">
        <v>3</v>
      </c>
      <c r="N5" s="38"/>
      <c r="O5" s="37">
        <f t="shared" si="2"/>
        <v>3</v>
      </c>
    </row>
    <row r="6" spans="1:15" ht="15.6" x14ac:dyDescent="0.3">
      <c r="A6" s="37">
        <v>4</v>
      </c>
      <c r="B6" s="38" t="s">
        <v>75</v>
      </c>
      <c r="C6" s="34">
        <f t="shared" si="3"/>
        <v>4</v>
      </c>
      <c r="D6" s="36"/>
      <c r="E6" s="37">
        <v>4</v>
      </c>
      <c r="F6" s="38"/>
      <c r="G6" s="34">
        <f t="shared" si="0"/>
        <v>4</v>
      </c>
      <c r="I6" s="37">
        <v>4</v>
      </c>
      <c r="J6" s="38" t="s">
        <v>33</v>
      </c>
      <c r="K6" s="37">
        <f t="shared" si="1"/>
        <v>4</v>
      </c>
      <c r="M6" s="37">
        <v>4</v>
      </c>
      <c r="N6" s="38"/>
      <c r="O6" s="37">
        <f t="shared" si="2"/>
        <v>3</v>
      </c>
    </row>
    <row r="7" spans="1:15" ht="15.6" x14ac:dyDescent="0.3">
      <c r="A7" s="37">
        <v>5</v>
      </c>
      <c r="B7" s="38" t="s">
        <v>33</v>
      </c>
      <c r="C7" s="34">
        <f t="shared" si="3"/>
        <v>4</v>
      </c>
      <c r="D7" s="36"/>
      <c r="E7" s="37">
        <v>5</v>
      </c>
      <c r="F7" s="38"/>
      <c r="G7" s="34">
        <f t="shared" si="0"/>
        <v>4</v>
      </c>
      <c r="I7" s="37">
        <v>5</v>
      </c>
      <c r="J7" s="38" t="s">
        <v>35</v>
      </c>
      <c r="K7" s="37">
        <f t="shared" si="1"/>
        <v>3</v>
      </c>
      <c r="M7" s="37">
        <v>5</v>
      </c>
      <c r="N7" s="38"/>
      <c r="O7" s="37">
        <f t="shared" si="2"/>
        <v>3</v>
      </c>
    </row>
    <row r="8" spans="1:15" ht="15.6" x14ac:dyDescent="0.3">
      <c r="A8" s="37">
        <v>6</v>
      </c>
      <c r="B8" s="38" t="s">
        <v>34</v>
      </c>
      <c r="C8" s="34">
        <f t="shared" si="3"/>
        <v>4</v>
      </c>
      <c r="D8" s="36"/>
      <c r="E8" s="37">
        <v>6</v>
      </c>
      <c r="F8" s="38"/>
      <c r="G8" s="34">
        <f t="shared" si="0"/>
        <v>4</v>
      </c>
      <c r="I8" s="37">
        <v>6</v>
      </c>
      <c r="J8" s="38" t="s">
        <v>73</v>
      </c>
      <c r="K8" s="37">
        <f t="shared" si="1"/>
        <v>3</v>
      </c>
      <c r="M8" s="37">
        <v>6</v>
      </c>
      <c r="N8" s="38"/>
      <c r="O8" s="37">
        <f t="shared" si="2"/>
        <v>3</v>
      </c>
    </row>
    <row r="9" spans="1:15" ht="15.6" x14ac:dyDescent="0.3">
      <c r="A9" s="37">
        <v>7</v>
      </c>
      <c r="B9" s="38" t="s">
        <v>32</v>
      </c>
      <c r="C9" s="34">
        <f t="shared" si="3"/>
        <v>3</v>
      </c>
      <c r="D9" s="36"/>
      <c r="E9" s="37">
        <v>7</v>
      </c>
      <c r="F9" s="38"/>
      <c r="G9" s="34">
        <f t="shared" si="0"/>
        <v>4</v>
      </c>
      <c r="I9" s="37">
        <v>7</v>
      </c>
      <c r="J9" s="38" t="s">
        <v>32</v>
      </c>
      <c r="K9" s="37">
        <f t="shared" si="1"/>
        <v>4</v>
      </c>
      <c r="M9" s="37">
        <v>7</v>
      </c>
      <c r="N9" s="38"/>
      <c r="O9" s="37">
        <f t="shared" si="2"/>
        <v>3</v>
      </c>
    </row>
    <row r="10" spans="1:15" ht="15.6" x14ac:dyDescent="0.3">
      <c r="A10" s="37">
        <v>8</v>
      </c>
      <c r="B10" s="38" t="s">
        <v>74</v>
      </c>
      <c r="C10" s="34">
        <f t="shared" si="3"/>
        <v>3</v>
      </c>
      <c r="D10" s="36"/>
      <c r="E10" s="76">
        <v>8</v>
      </c>
      <c r="F10" s="77"/>
      <c r="G10" s="34">
        <f t="shared" si="0"/>
        <v>4</v>
      </c>
      <c r="I10" s="37">
        <v>8</v>
      </c>
      <c r="J10" s="38" t="s">
        <v>78</v>
      </c>
      <c r="K10" s="37">
        <f t="shared" si="1"/>
        <v>3</v>
      </c>
      <c r="M10" s="37">
        <v>8</v>
      </c>
      <c r="N10" s="38"/>
      <c r="O10" s="37">
        <f t="shared" si="2"/>
        <v>3</v>
      </c>
    </row>
    <row r="11" spans="1:15" ht="15.6" x14ac:dyDescent="0.3">
      <c r="A11" s="76">
        <v>9</v>
      </c>
      <c r="B11" s="77" t="s">
        <v>39</v>
      </c>
      <c r="C11" s="34">
        <f t="shared" si="3"/>
        <v>3</v>
      </c>
      <c r="D11" s="36"/>
      <c r="E11" s="80">
        <v>9</v>
      </c>
      <c r="F11" s="81"/>
      <c r="G11" s="34">
        <f t="shared" si="0"/>
        <v>4</v>
      </c>
      <c r="I11" s="37">
        <v>9</v>
      </c>
      <c r="J11" s="38" t="s">
        <v>37</v>
      </c>
      <c r="K11" s="37">
        <f t="shared" si="1"/>
        <v>4</v>
      </c>
      <c r="M11" s="37">
        <v>9</v>
      </c>
      <c r="N11" s="38"/>
      <c r="O11" s="37">
        <f t="shared" si="2"/>
        <v>3</v>
      </c>
    </row>
    <row r="12" spans="1:15" ht="15.6" x14ac:dyDescent="0.3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 t="s">
        <v>41</v>
      </c>
      <c r="K12" s="37">
        <f t="shared" si="1"/>
        <v>2</v>
      </c>
      <c r="M12" s="37">
        <v>10</v>
      </c>
      <c r="N12" s="38"/>
      <c r="O12" s="37">
        <f t="shared" si="2"/>
        <v>3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3" workbookViewId="0">
      <selection activeCell="D17" sqref="D1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workbookViewId="0">
      <selection activeCell="G2" sqref="G2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Petra Najmanová</v>
      </c>
      <c r="C2" s="70" t="str">
        <f>Startovka!C2</f>
        <v>Emma Aussieland</v>
      </c>
      <c r="D2" s="70" t="str">
        <f>Startovka!D2</f>
        <v>AUO</v>
      </c>
      <c r="E2" s="70" t="str">
        <f>Startovka!E2</f>
        <v>OB2</v>
      </c>
      <c r="F2" s="70" t="str">
        <f>Startovka!I3</f>
        <v>Zkoušky při 10.MČR retrívrů v Obedienci / ZKO Klatovy 2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1</v>
      </c>
      <c r="H2" s="72">
        <f>'1'!D28</f>
        <v>227</v>
      </c>
      <c r="I2" s="73" t="str">
        <f>'1'!D29</f>
        <v>Velmi dobře</v>
      </c>
      <c r="J2" s="41"/>
      <c r="K2" s="43" t="str">
        <f t="shared" ref="K2:K33" si="1">IF(E2="OB-Z",(H2)," ")</f>
        <v xml:space="preserve"> </v>
      </c>
      <c r="L2" s="43" t="str">
        <f t="shared" ref="L2:L33" si="2">IF(E2="OB1",(H2)," ")</f>
        <v xml:space="preserve"> </v>
      </c>
      <c r="M2" s="43">
        <f t="shared" ref="M2:M33" si="3">IF(E2="OB2",(H2)," ")</f>
        <v>227</v>
      </c>
      <c r="N2" s="43" t="str">
        <f t="shared" ref="N2:N33" si="4">IF(E2="OB3",(H2)," ")</f>
        <v xml:space="preserve"> </v>
      </c>
      <c r="O2" s="41"/>
    </row>
    <row r="3" spans="1:15" x14ac:dyDescent="0.3">
      <c r="A3" s="70">
        <f>Startovka!A3</f>
        <v>2</v>
      </c>
      <c r="B3" s="70" t="str">
        <f>Startovka!B3</f>
        <v>Miroslava Jurgovská</v>
      </c>
      <c r="C3" s="70" t="str">
        <f>Startovka!C3</f>
        <v>HoneyBee Izuse Dragi</v>
      </c>
      <c r="D3" s="70" t="str">
        <f>Startovka!D3</f>
        <v>šiperka</v>
      </c>
      <c r="E3" s="70" t="str">
        <f>Startovka!E3</f>
        <v>OB-Z</v>
      </c>
      <c r="F3" s="70" t="str">
        <f>Startovka!I3</f>
        <v>Zkoušky při 10.MČR retrívrů v Obedienci / ZKO Klatovy 2</v>
      </c>
      <c r="G3" s="70">
        <f t="shared" si="0"/>
        <v>1</v>
      </c>
      <c r="H3" s="74">
        <f>'2'!D28</f>
        <v>250</v>
      </c>
      <c r="I3" s="75" t="str">
        <f>'2'!D29</f>
        <v>Velmi dobře</v>
      </c>
      <c r="J3" s="41"/>
      <c r="K3" s="43">
        <f t="shared" si="1"/>
        <v>250</v>
      </c>
      <c r="L3" s="43" t="str">
        <f t="shared" si="2"/>
        <v xml:space="preserve"> </v>
      </c>
      <c r="M3" s="43" t="str">
        <f t="shared" si="3"/>
        <v xml:space="preserve"> </v>
      </c>
      <c r="N3" s="43" t="str">
        <f t="shared" si="4"/>
        <v xml:space="preserve"> </v>
      </c>
      <c r="O3" s="41"/>
    </row>
    <row r="4" spans="1:15" x14ac:dyDescent="0.3">
      <c r="A4" s="70">
        <f>Startovka!A4</f>
        <v>0</v>
      </c>
      <c r="B4" s="70">
        <f>Startovka!B4</f>
        <v>0</v>
      </c>
      <c r="C4" s="70">
        <f>Startovka!C4</f>
        <v>0</v>
      </c>
      <c r="D4" s="70">
        <f>Startovka!D4</f>
        <v>0</v>
      </c>
      <c r="E4" s="70">
        <f>Startovka!E4</f>
        <v>0</v>
      </c>
      <c r="F4" s="70" t="str">
        <f>Startovka!I3</f>
        <v>Zkoušky při 10.MČR retrívrů v Obedienci / ZKO Klatovy 2</v>
      </c>
      <c r="G4" s="71" t="str">
        <f t="shared" si="0"/>
        <v>neurčeno</v>
      </c>
      <c r="H4" s="72" t="e">
        <f>'3'!D28</f>
        <v>#VALUE!</v>
      </c>
      <c r="I4" s="75" t="e">
        <f>'3'!D29</f>
        <v>#VALUE!</v>
      </c>
      <c r="J4" s="41"/>
      <c r="K4" s="43" t="str">
        <f t="shared" si="1"/>
        <v xml:space="preserve"> </v>
      </c>
      <c r="L4" s="43" t="str">
        <f t="shared" si="2"/>
        <v xml:space="preserve"> </v>
      </c>
      <c r="M4" s="43" t="str">
        <f t="shared" si="3"/>
        <v xml:space="preserve"> </v>
      </c>
      <c r="N4" s="43" t="str">
        <f t="shared" si="4"/>
        <v xml:space="preserve"> </v>
      </c>
      <c r="O4" s="41"/>
    </row>
    <row r="5" spans="1:15" x14ac:dyDescent="0.3">
      <c r="A5" s="70">
        <f>Startovka!A5</f>
        <v>0</v>
      </c>
      <c r="B5" s="70">
        <f>Startovka!B5</f>
        <v>0</v>
      </c>
      <c r="C5" s="70">
        <f>Startovka!C5</f>
        <v>0</v>
      </c>
      <c r="D5" s="70">
        <f>Startovka!D5</f>
        <v>0</v>
      </c>
      <c r="E5" s="70">
        <f>Startovka!E5</f>
        <v>0</v>
      </c>
      <c r="F5" s="70" t="str">
        <f>Startovka!I3</f>
        <v>Zkoušky při 10.MČR retrívrů v Obedienci / ZKO Klatovy 2</v>
      </c>
      <c r="G5" s="70" t="str">
        <f t="shared" si="0"/>
        <v>neurčeno</v>
      </c>
      <c r="H5" s="74" t="e">
        <f>'4'!D28</f>
        <v>#VALUE!</v>
      </c>
      <c r="I5" s="75" t="e">
        <f>'4'!D29</f>
        <v>#VALUE!</v>
      </c>
      <c r="J5" s="41"/>
      <c r="K5" s="43" t="str">
        <f t="shared" si="1"/>
        <v xml:space="preserve"> </v>
      </c>
      <c r="L5" s="43" t="str">
        <f t="shared" si="2"/>
        <v xml:space="preserve"> </v>
      </c>
      <c r="M5" s="43" t="str">
        <f t="shared" si="3"/>
        <v xml:space="preserve"> </v>
      </c>
      <c r="N5" s="43" t="str">
        <f t="shared" si="4"/>
        <v xml:space="preserve"> </v>
      </c>
      <c r="O5" s="41"/>
    </row>
    <row r="6" spans="1:15" x14ac:dyDescent="0.3">
      <c r="A6" s="70">
        <f>Startovka!A6</f>
        <v>0</v>
      </c>
      <c r="B6" s="70">
        <f>Startovka!B6</f>
        <v>0</v>
      </c>
      <c r="C6" s="70">
        <f>Startovka!C6</f>
        <v>0</v>
      </c>
      <c r="D6" s="70">
        <f>Startovka!D6</f>
        <v>0</v>
      </c>
      <c r="E6" s="70">
        <f>Startovka!E6</f>
        <v>0</v>
      </c>
      <c r="F6" s="70" t="str">
        <f>Startovka!I3</f>
        <v>Zkoušky při 10.MČR retrívrů v Obedienci / ZKO Klatovy 2</v>
      </c>
      <c r="G6" s="71" t="str">
        <f t="shared" si="0"/>
        <v>neurčeno</v>
      </c>
      <c r="H6" s="72" t="e">
        <f>'5'!D28</f>
        <v>#VALUE!</v>
      </c>
      <c r="I6" s="75" t="e">
        <f>'5'!D29</f>
        <v>#VALUE!</v>
      </c>
      <c r="J6" s="41"/>
      <c r="K6" s="43" t="str">
        <f t="shared" si="1"/>
        <v xml:space="preserve"> </v>
      </c>
      <c r="L6" s="43" t="str">
        <f t="shared" si="2"/>
        <v xml:space="preserve"> </v>
      </c>
      <c r="M6" s="43" t="str">
        <f t="shared" si="3"/>
        <v xml:space="preserve"> </v>
      </c>
      <c r="N6" s="43" t="str">
        <f t="shared" si="4"/>
        <v xml:space="preserve"> </v>
      </c>
      <c r="O6" s="41"/>
    </row>
    <row r="7" spans="1:15" x14ac:dyDescent="0.3">
      <c r="A7" s="70">
        <f>Startovka!A7</f>
        <v>0</v>
      </c>
      <c r="B7" s="70">
        <f>Startovka!B7</f>
        <v>0</v>
      </c>
      <c r="C7" s="70">
        <f>Startovka!C7</f>
        <v>0</v>
      </c>
      <c r="D7" s="70">
        <f>Startovka!D7</f>
        <v>0</v>
      </c>
      <c r="E7" s="70">
        <f>Startovka!E7</f>
        <v>0</v>
      </c>
      <c r="F7" s="70" t="str">
        <f>Startovka!I3</f>
        <v>Zkoušky při 10.MČR retrívrů v Obedienci / ZKO Klatovy 2</v>
      </c>
      <c r="G7" s="70" t="str">
        <f t="shared" si="0"/>
        <v>neurčeno</v>
      </c>
      <c r="H7" s="72" t="e">
        <f>'6'!D28</f>
        <v>#VALUE!</v>
      </c>
      <c r="I7" s="75" t="e">
        <f>'6'!D29</f>
        <v>#VALUE!</v>
      </c>
      <c r="J7" s="41"/>
      <c r="K7" s="43" t="str">
        <f t="shared" si="1"/>
        <v xml:space="preserve"> </v>
      </c>
      <c r="L7" s="43" t="str">
        <f t="shared" si="2"/>
        <v xml:space="preserve"> </v>
      </c>
      <c r="M7" s="43" t="str">
        <f t="shared" si="3"/>
        <v xml:space="preserve"> </v>
      </c>
      <c r="N7" s="43" t="str">
        <f t="shared" si="4"/>
        <v xml:space="preserve"> </v>
      </c>
      <c r="O7" s="41"/>
    </row>
    <row r="8" spans="1:15" x14ac:dyDescent="0.3">
      <c r="A8" s="70">
        <f>Startovka!A8</f>
        <v>0</v>
      </c>
      <c r="B8" s="70">
        <f>Startovka!B8</f>
        <v>0</v>
      </c>
      <c r="C8" s="70">
        <f>Startovka!C8</f>
        <v>0</v>
      </c>
      <c r="D8" s="70">
        <f>Startovka!D8</f>
        <v>0</v>
      </c>
      <c r="E8" s="70">
        <f>Startovka!E8</f>
        <v>0</v>
      </c>
      <c r="F8" s="70" t="str">
        <f>Startovka!I3</f>
        <v>Zkoušky při 10.MČR retrívrů v Obedienci / ZKO Klatovy 2</v>
      </c>
      <c r="G8" s="71" t="str">
        <f t="shared" si="0"/>
        <v>neurčeno</v>
      </c>
      <c r="H8" s="74" t="e">
        <f>'7'!D28</f>
        <v>#VALUE!</v>
      </c>
      <c r="I8" s="75" t="e">
        <f>'7'!D29</f>
        <v>#VALUE!</v>
      </c>
      <c r="J8" s="41"/>
      <c r="K8" s="43" t="str">
        <f t="shared" si="1"/>
        <v xml:space="preserve"> </v>
      </c>
      <c r="L8" s="43" t="str">
        <f t="shared" si="2"/>
        <v xml:space="preserve"> </v>
      </c>
      <c r="M8" s="43" t="str">
        <f t="shared" si="3"/>
        <v xml:space="preserve"> </v>
      </c>
      <c r="N8" s="43" t="str">
        <f t="shared" si="4"/>
        <v xml:space="preserve"> </v>
      </c>
      <c r="O8" s="41"/>
    </row>
    <row r="9" spans="1:15" x14ac:dyDescent="0.3">
      <c r="A9" s="70">
        <f>Startovka!A9</f>
        <v>0</v>
      </c>
      <c r="B9" s="70">
        <f>Startovka!B9</f>
        <v>0</v>
      </c>
      <c r="C9" s="70">
        <f>Startovka!C9</f>
        <v>0</v>
      </c>
      <c r="D9" s="70">
        <f>Startovka!D9</f>
        <v>0</v>
      </c>
      <c r="E9" s="70">
        <f>Startovka!E9</f>
        <v>0</v>
      </c>
      <c r="F9" s="70" t="str">
        <f>Startovka!I3</f>
        <v>Zkoušky při 10.MČR retrívrů v Obedienci / ZKO Klatovy 2</v>
      </c>
      <c r="G9" s="70" t="str">
        <f t="shared" si="0"/>
        <v>neurčeno</v>
      </c>
      <c r="H9" s="72" t="e">
        <f>'8'!D28</f>
        <v>#VALUE!</v>
      </c>
      <c r="I9" s="75" t="e">
        <f>'8'!D29</f>
        <v>#VALUE!</v>
      </c>
      <c r="J9" s="41"/>
      <c r="K9" s="43" t="str">
        <f t="shared" si="1"/>
        <v xml:space="preserve"> </v>
      </c>
      <c r="L9" s="43" t="str">
        <f t="shared" si="2"/>
        <v xml:space="preserve"> </v>
      </c>
      <c r="M9" s="43" t="str">
        <f t="shared" si="3"/>
        <v xml:space="preserve"> </v>
      </c>
      <c r="N9" s="43" t="str">
        <f t="shared" si="4"/>
        <v xml:space="preserve"> </v>
      </c>
      <c r="O9" s="41"/>
    </row>
    <row r="10" spans="1:15" x14ac:dyDescent="0.3">
      <c r="A10" s="70">
        <f>Startovka!A10</f>
        <v>0</v>
      </c>
      <c r="B10" s="70">
        <f>Startovka!B10</f>
        <v>0</v>
      </c>
      <c r="C10" s="70">
        <f>Startovka!C10</f>
        <v>0</v>
      </c>
      <c r="D10" s="70">
        <f>Startovka!D10</f>
        <v>0</v>
      </c>
      <c r="E10" s="70">
        <f>Startovka!E10</f>
        <v>0</v>
      </c>
      <c r="F10" s="70" t="str">
        <f>Startovka!I3</f>
        <v>Zkoušky při 10.MČR retrívrů v Obedienci / ZKO Klatovy 2</v>
      </c>
      <c r="G10" s="71" t="str">
        <f t="shared" si="0"/>
        <v>neurčeno</v>
      </c>
      <c r="H10" s="74" t="e">
        <f>'9'!D28</f>
        <v>#VALUE!</v>
      </c>
      <c r="I10" s="75" t="e">
        <f>'9'!D29</f>
        <v>#VALUE!</v>
      </c>
      <c r="J10" s="41"/>
      <c r="K10" s="43" t="str">
        <f t="shared" si="1"/>
        <v xml:space="preserve"> </v>
      </c>
      <c r="L10" s="43" t="str">
        <f t="shared" si="2"/>
        <v xml:space="preserve"> 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  <row r="11" spans="1:15" x14ac:dyDescent="0.3">
      <c r="A11" s="70">
        <f>Startovka!A11</f>
        <v>0</v>
      </c>
      <c r="B11" s="70">
        <f>Startovka!B11</f>
        <v>0</v>
      </c>
      <c r="C11" s="70">
        <f>Startovka!C11</f>
        <v>0</v>
      </c>
      <c r="D11" s="70">
        <f>Startovka!D11</f>
        <v>0</v>
      </c>
      <c r="E11" s="70">
        <f>Startovka!E11</f>
        <v>0</v>
      </c>
      <c r="F11" s="70" t="str">
        <f>Startovka!I3</f>
        <v>Zkoušky při 10.MČR retrívrů v Obedienci / ZKO Klatovy 2</v>
      </c>
      <c r="G11" s="70" t="str">
        <f t="shared" si="0"/>
        <v>neurčeno</v>
      </c>
      <c r="H11" s="72" t="e">
        <f>'10'!D28</f>
        <v>#VALUE!</v>
      </c>
      <c r="I11" s="75" t="e">
        <f>'10'!D29</f>
        <v>#VALUE!</v>
      </c>
      <c r="J11" s="41"/>
      <c r="K11" s="43" t="str">
        <f t="shared" si="1"/>
        <v xml:space="preserve"> </v>
      </c>
      <c r="L11" s="43" t="str">
        <f t="shared" si="2"/>
        <v xml:space="preserve"> </v>
      </c>
      <c r="M11" s="43" t="str">
        <f t="shared" si="3"/>
        <v xml:space="preserve"> </v>
      </c>
      <c r="N11" s="43" t="str">
        <f t="shared" si="4"/>
        <v xml:space="preserve"> </v>
      </c>
      <c r="O11" s="41"/>
    </row>
    <row r="12" spans="1:15" x14ac:dyDescent="0.3">
      <c r="A12" s="70">
        <f>Startovka!A12</f>
        <v>0</v>
      </c>
      <c r="B12" s="70">
        <f>Startovka!B12</f>
        <v>0</v>
      </c>
      <c r="C12" s="70">
        <f>Startovka!C12</f>
        <v>0</v>
      </c>
      <c r="D12" s="70">
        <f>Startovka!D12</f>
        <v>0</v>
      </c>
      <c r="E12" s="70">
        <f>Startovka!E12</f>
        <v>0</v>
      </c>
      <c r="F12" s="70" t="str">
        <f>Startovka!I3</f>
        <v>Zkoušky při 10.MČR retrívrů v Obedienci / ZKO Klatovy 2</v>
      </c>
      <c r="G12" s="71" t="str">
        <f t="shared" si="0"/>
        <v>neurčeno</v>
      </c>
      <c r="H12" s="72" t="e">
        <f>'11'!D28</f>
        <v>#VALUE!</v>
      </c>
      <c r="I12" s="75" t="e">
        <f>'11'!D29</f>
        <v>#VALUE!</v>
      </c>
      <c r="J12" s="41"/>
      <c r="K12" s="43" t="str">
        <f t="shared" si="1"/>
        <v xml:space="preserve"> </v>
      </c>
      <c r="L12" s="43" t="str">
        <f t="shared" si="2"/>
        <v xml:space="preserve"> </v>
      </c>
      <c r="M12" s="43" t="str">
        <f t="shared" si="3"/>
        <v xml:space="preserve"> </v>
      </c>
      <c r="N12" s="43" t="str">
        <f t="shared" si="4"/>
        <v xml:space="preserve"> </v>
      </c>
      <c r="O12" s="41"/>
    </row>
    <row r="13" spans="1:15" x14ac:dyDescent="0.3">
      <c r="A13" s="70">
        <f>Startovka!A13</f>
        <v>0</v>
      </c>
      <c r="B13" s="70">
        <f>Startovka!B13</f>
        <v>0</v>
      </c>
      <c r="C13" s="70">
        <f>Startovka!C13</f>
        <v>0</v>
      </c>
      <c r="D13" s="70">
        <f>Startovka!D13</f>
        <v>0</v>
      </c>
      <c r="E13" s="70">
        <f>Startovka!E13</f>
        <v>0</v>
      </c>
      <c r="F13" s="70" t="str">
        <f>Startovka!I3</f>
        <v>Zkoušky při 10.MČR retrívrů v Obedienci / ZKO Klatovy 2</v>
      </c>
      <c r="G13" s="70" t="str">
        <f t="shared" si="0"/>
        <v>neurčeno</v>
      </c>
      <c r="H13" s="74" t="e">
        <f>'12'!D28</f>
        <v>#VALUE!</v>
      </c>
      <c r="I13" s="75" t="e">
        <f>'12'!D29</f>
        <v>#VALUE!</v>
      </c>
      <c r="J13" s="41"/>
      <c r="K13" s="43" t="str">
        <f t="shared" si="1"/>
        <v xml:space="preserve"> </v>
      </c>
      <c r="L13" s="43" t="str">
        <f t="shared" si="2"/>
        <v xml:space="preserve"> </v>
      </c>
      <c r="M13" s="43" t="str">
        <f t="shared" si="3"/>
        <v xml:space="preserve"> 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0</v>
      </c>
      <c r="B14" s="70">
        <f>Startovka!B14</f>
        <v>0</v>
      </c>
      <c r="C14" s="70">
        <f>Startovka!C14</f>
        <v>0</v>
      </c>
      <c r="D14" s="70">
        <f>Startovka!D14</f>
        <v>0</v>
      </c>
      <c r="E14" s="70">
        <f>Startovka!E14</f>
        <v>0</v>
      </c>
      <c r="F14" s="70" t="str">
        <f>Startovka!I3</f>
        <v>Zkoušky při 10.MČR retrívrů v Obedienci / ZKO Klatovy 2</v>
      </c>
      <c r="G14" s="71" t="str">
        <f t="shared" si="0"/>
        <v>neurčeno</v>
      </c>
      <c r="H14" s="72" t="e">
        <f>'13'!D28</f>
        <v>#VALUE!</v>
      </c>
      <c r="I14" s="75" t="e">
        <f>'13'!D29</f>
        <v>#VALUE!</v>
      </c>
      <c r="J14" s="41"/>
      <c r="K14" s="43" t="str">
        <f t="shared" si="1"/>
        <v xml:space="preserve"> </v>
      </c>
      <c r="L14" s="43" t="str">
        <f t="shared" si="2"/>
        <v xml:space="preserve"> </v>
      </c>
      <c r="M14" s="43" t="str">
        <f t="shared" si="3"/>
        <v xml:space="preserve"> 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0</v>
      </c>
      <c r="B15" s="70">
        <f>Startovka!B15</f>
        <v>0</v>
      </c>
      <c r="C15" s="70">
        <f>Startovka!C15</f>
        <v>0</v>
      </c>
      <c r="D15" s="70">
        <f>Startovka!D15</f>
        <v>0</v>
      </c>
      <c r="E15" s="70">
        <f>Startovka!E15</f>
        <v>0</v>
      </c>
      <c r="F15" s="70" t="str">
        <f>Startovka!I3</f>
        <v>Zkoušky při 10.MČR retrívrů v Obedienci / ZKO Klatovy 2</v>
      </c>
      <c r="G15" s="70" t="str">
        <f t="shared" si="0"/>
        <v>neurčeno</v>
      </c>
      <c r="H15" s="74" t="e">
        <f>'14'!D28</f>
        <v>#VALUE!</v>
      </c>
      <c r="I15" s="75" t="e">
        <f>'14'!D29</f>
        <v>#VALUE!</v>
      </c>
      <c r="J15" s="41"/>
      <c r="K15" s="43" t="str">
        <f t="shared" si="1"/>
        <v xml:space="preserve"> </v>
      </c>
      <c r="L15" s="43" t="str">
        <f t="shared" si="2"/>
        <v xml:space="preserve"> </v>
      </c>
      <c r="M15" s="43" t="str">
        <f t="shared" si="3"/>
        <v xml:space="preserve"> 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0</v>
      </c>
      <c r="B16" s="70">
        <f>Startovka!B16</f>
        <v>0</v>
      </c>
      <c r="C16" s="70">
        <f>Startovka!C16</f>
        <v>0</v>
      </c>
      <c r="D16" s="70">
        <f>Startovka!D16</f>
        <v>0</v>
      </c>
      <c r="E16" s="70">
        <f>Startovka!E16</f>
        <v>0</v>
      </c>
      <c r="F16" s="70" t="str">
        <f>Startovka!I3</f>
        <v>Zkoušky při 10.MČR retrívrů v Obedienci / ZKO Klatovy 2</v>
      </c>
      <c r="G16" s="71" t="str">
        <f t="shared" si="0"/>
        <v>neurčeno</v>
      </c>
      <c r="H16" s="72" t="e">
        <f>'15'!D28</f>
        <v>#VALUE!</v>
      </c>
      <c r="I16" s="75" t="e">
        <f>'15'!D29</f>
        <v>#VALUE!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 t="str">
        <f t="shared" si="3"/>
        <v xml:space="preserve"> 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0</v>
      </c>
      <c r="B17" s="70">
        <f>Startovka!B17</f>
        <v>0</v>
      </c>
      <c r="C17" s="70">
        <f>Startovka!C17</f>
        <v>0</v>
      </c>
      <c r="D17" s="70">
        <f>Startovka!D17</f>
        <v>0</v>
      </c>
      <c r="E17" s="70">
        <f>Startovka!E17</f>
        <v>0</v>
      </c>
      <c r="F17" s="70" t="str">
        <f>Startovka!I3</f>
        <v>Zkoušky při 10.MČR retrívrů v Obedienci / ZKO Klatovy 2</v>
      </c>
      <c r="G17" s="70" t="str">
        <f t="shared" si="0"/>
        <v>neurčeno</v>
      </c>
      <c r="H17" s="74" t="e">
        <f>'16'!D28</f>
        <v>#VALUE!</v>
      </c>
      <c r="I17" s="75" t="e">
        <f>'16'!D29</f>
        <v>#VALUE!</v>
      </c>
      <c r="J17" s="41"/>
      <c r="K17" s="43" t="str">
        <f t="shared" si="1"/>
        <v xml:space="preserve"> </v>
      </c>
      <c r="L17" s="43" t="str">
        <f t="shared" si="2"/>
        <v xml:space="preserve"> </v>
      </c>
      <c r="M17" s="43" t="str">
        <f t="shared" si="3"/>
        <v xml:space="preserve"> 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0</v>
      </c>
      <c r="B18" s="70">
        <f>Startovka!B18</f>
        <v>0</v>
      </c>
      <c r="C18" s="70">
        <f>Startovka!C18</f>
        <v>0</v>
      </c>
      <c r="D18" s="70">
        <f>Startovka!D18</f>
        <v>0</v>
      </c>
      <c r="E18" s="70">
        <f>Startovka!E18</f>
        <v>0</v>
      </c>
      <c r="F18" s="70" t="str">
        <f>Startovka!I3</f>
        <v>Zkoušky při 10.MČR retrívrů v Obedienci / ZKO Klatovy 2</v>
      </c>
      <c r="G18" s="71" t="str">
        <f t="shared" si="0"/>
        <v>neurčeno</v>
      </c>
      <c r="H18" s="72" t="e">
        <f>'17'!D28</f>
        <v>#VALUE!</v>
      </c>
      <c r="I18" s="75" t="e">
        <f>'17'!D29</f>
        <v>#VALUE!</v>
      </c>
      <c r="J18" s="41"/>
      <c r="K18" s="43" t="str">
        <f t="shared" si="1"/>
        <v xml:space="preserve"> </v>
      </c>
      <c r="L18" s="43" t="str">
        <f t="shared" si="2"/>
        <v xml:space="preserve"> </v>
      </c>
      <c r="M18" s="43" t="str">
        <f t="shared" si="3"/>
        <v xml:space="preserve"> 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0</v>
      </c>
      <c r="B19" s="70">
        <f>Startovka!B19</f>
        <v>0</v>
      </c>
      <c r="C19" s="70">
        <f>Startovka!C19</f>
        <v>0</v>
      </c>
      <c r="D19" s="70">
        <f>Startovka!D19</f>
        <v>0</v>
      </c>
      <c r="E19" s="70">
        <f>Startovka!E19</f>
        <v>0</v>
      </c>
      <c r="F19" s="70" t="str">
        <f>Startovka!I3</f>
        <v>Zkoušky při 10.MČR retrívrů v Obedienci / ZKO Klatovy 2</v>
      </c>
      <c r="G19" s="70" t="str">
        <f t="shared" si="0"/>
        <v>neurčeno</v>
      </c>
      <c r="H19" s="74" t="e">
        <f>'18'!D28</f>
        <v>#VALUE!</v>
      </c>
      <c r="I19" s="75" t="e">
        <f>'18'!D29</f>
        <v>#VALUE!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 t="str">
        <f t="shared" si="3"/>
        <v xml:space="preserve"> 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0</v>
      </c>
      <c r="B20" s="70">
        <f>Startovka!B20</f>
        <v>0</v>
      </c>
      <c r="C20" s="70">
        <f>Startovka!C20</f>
        <v>0</v>
      </c>
      <c r="D20" s="70">
        <f>Startovka!D20</f>
        <v>0</v>
      </c>
      <c r="E20" s="70">
        <f>Startovka!E20</f>
        <v>0</v>
      </c>
      <c r="F20" s="70" t="str">
        <f>Startovka!I3</f>
        <v>Zkoušky při 10.MČR retrívrů v Obedienci / ZKO Klatovy 2</v>
      </c>
      <c r="G20" s="71" t="str">
        <f t="shared" si="0"/>
        <v>neurčeno</v>
      </c>
      <c r="H20" s="72" t="e">
        <f>'19'!D28</f>
        <v>#VALUE!</v>
      </c>
      <c r="I20" s="75" t="e">
        <f>'19'!D29</f>
        <v>#VALUE!</v>
      </c>
      <c r="J20" s="41"/>
      <c r="K20" s="43" t="str">
        <f t="shared" si="1"/>
        <v xml:space="preserve"> </v>
      </c>
      <c r="L20" s="43" t="str">
        <f t="shared" si="2"/>
        <v xml:space="preserve"> 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0</v>
      </c>
      <c r="B21" s="70">
        <f>Startovka!B21</f>
        <v>0</v>
      </c>
      <c r="C21" s="70">
        <f>Startovka!C21</f>
        <v>0</v>
      </c>
      <c r="D21" s="70">
        <f>Startovka!D21</f>
        <v>0</v>
      </c>
      <c r="E21" s="70">
        <f>Startovka!E21</f>
        <v>0</v>
      </c>
      <c r="F21" s="70" t="str">
        <f>Startovka!I3</f>
        <v>Zkoušky při 10.MČR retrívrů v Obedienci / ZKO Klatovy 2</v>
      </c>
      <c r="G21" s="70" t="str">
        <f t="shared" si="0"/>
        <v>neurčeno</v>
      </c>
      <c r="H21" s="74" t="e">
        <f>'20'!D28</f>
        <v>#VALUE!</v>
      </c>
      <c r="I21" s="75" t="e">
        <f>'20'!D29</f>
        <v>#VALUE!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 t="str">
        <f t="shared" si="3"/>
        <v xml:space="preserve"> </v>
      </c>
      <c r="N21" s="43" t="str">
        <f t="shared" si="4"/>
        <v xml:space="preserve"> </v>
      </c>
      <c r="O21" s="41"/>
    </row>
    <row r="22" spans="1:15" x14ac:dyDescent="0.3">
      <c r="A22" s="70">
        <f>Startovka!A22</f>
        <v>0</v>
      </c>
      <c r="B22" s="70">
        <f>Startovka!B22</f>
        <v>0</v>
      </c>
      <c r="C22" s="70">
        <f>Startovka!C22</f>
        <v>0</v>
      </c>
      <c r="D22" s="70">
        <f>Startovka!D22</f>
        <v>0</v>
      </c>
      <c r="E22" s="70">
        <f>Startovka!E22</f>
        <v>0</v>
      </c>
      <c r="F22" s="70" t="str">
        <f>Startovka!I3</f>
        <v>Zkoušky při 10.MČR retrívrů v Obedienci / ZKO Klatovy 2</v>
      </c>
      <c r="G22" s="71" t="str">
        <f t="shared" si="0"/>
        <v>neurčeno</v>
      </c>
      <c r="H22" s="72" t="e">
        <f>'21'!D28</f>
        <v>#VALUE!</v>
      </c>
      <c r="I22" s="75" t="e">
        <f>'21'!D29</f>
        <v>#VALUE!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3">
      <c r="A23" s="70">
        <f>Startovka!A23</f>
        <v>0</v>
      </c>
      <c r="B23" s="70">
        <f>Startovka!B23</f>
        <v>0</v>
      </c>
      <c r="C23" s="70">
        <f>Startovka!C23</f>
        <v>0</v>
      </c>
      <c r="D23" s="70">
        <f>Startovka!D23</f>
        <v>0</v>
      </c>
      <c r="E23" s="70">
        <f>Startovka!E23</f>
        <v>0</v>
      </c>
      <c r="F23" s="70" t="str">
        <f>Startovka!I3</f>
        <v>Zkoušky při 10.MČR retrívrů v Obedienci / ZKO Klatovy 2</v>
      </c>
      <c r="G23" s="70" t="str">
        <f t="shared" si="0"/>
        <v>neurčeno</v>
      </c>
      <c r="H23" s="74" t="e">
        <f>'22'!D28</f>
        <v>#VALUE!</v>
      </c>
      <c r="I23" s="75" t="e">
        <f>'22'!D29</f>
        <v>#VALUE!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 t="str">
        <f t="shared" si="3"/>
        <v xml:space="preserve"> </v>
      </c>
      <c r="N23" s="43" t="str">
        <f t="shared" si="4"/>
        <v xml:space="preserve"> </v>
      </c>
      <c r="O23" s="41"/>
    </row>
    <row r="24" spans="1:15" x14ac:dyDescent="0.3">
      <c r="A24" s="70">
        <f>Startovka!A24</f>
        <v>0</v>
      </c>
      <c r="B24" s="70">
        <f>Startovka!B24</f>
        <v>0</v>
      </c>
      <c r="C24" s="70">
        <f>Startovka!C24</f>
        <v>0</v>
      </c>
      <c r="D24" s="70">
        <f>Startovka!D24</f>
        <v>0</v>
      </c>
      <c r="E24" s="70">
        <f>Startovka!E24</f>
        <v>0</v>
      </c>
      <c r="F24" s="70" t="str">
        <f>Startovka!I3</f>
        <v>Zkoušky při 10.MČR retrívrů v Obedienci / ZKO Klatovy 2</v>
      </c>
      <c r="G24" s="71" t="str">
        <f t="shared" si="0"/>
        <v>neurčeno</v>
      </c>
      <c r="H24" s="72" t="e">
        <f>'23'!D28</f>
        <v>#VALUE!</v>
      </c>
      <c r="I24" s="75" t="e">
        <f>'23'!D29</f>
        <v>#VALUE!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 t="str">
        <f t="shared" si="4"/>
        <v xml:space="preserve"> </v>
      </c>
      <c r="O24" s="41"/>
    </row>
    <row r="25" spans="1:15" x14ac:dyDescent="0.3">
      <c r="A25" s="70">
        <f>Startovka!A25</f>
        <v>0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>
        <f>Startovka!E25</f>
        <v>0</v>
      </c>
      <c r="F25" s="70" t="str">
        <f>Startovka!I3</f>
        <v>Zkoušky při 10.MČR retrívrů v Obedienci / ZKO Klatovy 2</v>
      </c>
      <c r="G25" s="70" t="str">
        <f t="shared" si="0"/>
        <v>neurčeno</v>
      </c>
      <c r="H25" s="74" t="e">
        <f>'24'!D28</f>
        <v>#VALUE!</v>
      </c>
      <c r="I25" s="75" t="e">
        <f>'24'!D29</f>
        <v>#VALUE!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3">
      <c r="A26" s="70">
        <f>Startovka!A26</f>
        <v>0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Zkoušky při 10.MČR retrívrů v Obedienci / ZKO Klatovy 2</v>
      </c>
      <c r="G26" s="71" t="str">
        <f t="shared" si="0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Zkoušky při 10.MČR retrívrů v Obedienci / ZKO Klatovy 2</v>
      </c>
      <c r="G27" s="70" t="str">
        <f t="shared" si="0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Zkoušky při 10.MČR retrívrů v Obedienci / ZKO Klatovy 2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Zkoušky při 10.MČR retrívrů v Obedienci / ZKO Klatovy 2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Zkoušky při 10.MČR retrívrů v Obedienci / ZKO Klatovy 2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Zkoušky při 10.MČR retrívrů v Obedienci / ZKO Klatovy 2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Zkoušky při 10.MČR retrívrů v Obedienci / ZKO Klatovy 2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Zkoušky při 10.MČR retrívrů v Obedienci / ZKO Klatovy 2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Zkoušky při 10.MČR retrívrů v Obedienci / ZKO Klatovy 2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Zkoušky při 10.MČR retrívrů v Obedienci / ZKO Klatovy 2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Zkoušky při 10.MČR retrívrů v Obedienci / ZKO Klatovy 2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Zkoušky při 10.MČR retrívrů v Obedienci / ZKO Klatovy 2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Zkoušky při 10.MČR retrívrů v Obedienci / ZKO Klatovy 2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Zkoušky při 10.MČR retrívrů v Obedienci / ZKO Klatovy 2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Zkoušky při 10.MČR retrívrů v Obedienci / ZKO Klatovy 2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Zkoušky při 10.MČR retrívrů v Obedienci / ZKO Klatovy 2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Zkoušky při 10.MČR retrívrů v Obedienci / ZKO Klatovy 2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Zkoušky při 10.MČR retrívrů v Obedienci / ZKO Klatovy 2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Zkoušky při 10.MČR retrívrů v Obedienci / ZKO Klatovy 2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Zkoušky při 10.MČR retrívrů v Obedienci / ZKO Klatovy 2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Zkoušky při 10.MČR retrívrů v Obedienci / ZKO Klatovy 2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Zkoušky při 10.MČR retrívrů v Obedienci / ZKO Klatovy 2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Zkoušky při 10.MČR retrívrů v Obedienci / ZKO Klatovy 2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Zkoušky při 10.MČR retrívrů v Obedienci / ZKO Klatovy 2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Zkoušky při 10.MČR retrívrů v Obedienci / ZKO Klatovy 2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Zkoušky při 10.MČR retrívrů v Obedienci / ZKO Klatovy 2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14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Lukáš Jánský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</f>
        <v>Petra Najmanová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</f>
        <v>Emma Aussieland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</f>
        <v>AUO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</f>
        <v>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8.5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25.5</v>
      </c>
      <c r="H18" s="64">
        <f t="shared" ref="H18:H27" si="0">SUM(D18*F18)</f>
        <v>25.5</v>
      </c>
      <c r="I18" s="64">
        <f t="shared" ref="I18:I27" si="1">SUM(((D18+E18)*F18)/2)</f>
        <v>12.75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Směrový aport</v>
      </c>
      <c r="D20" s="66">
        <v>8.5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12.75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 se zastavením</v>
      </c>
      <c r="D22" s="66">
        <v>8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7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14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za pochodu do stoje/sedu/lehu</v>
      </c>
      <c r="D25" s="66">
        <v>8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7.5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227</v>
      </c>
      <c r="E28" s="101"/>
      <c r="F28" s="101"/>
      <c r="G28" s="101"/>
      <c r="H28" s="64">
        <f>SUM(G18:G27)</f>
        <v>227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4" verticalDpi="4294967295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Lukáš Jánský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</f>
        <v>Miroslava Jurgovská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</f>
        <v>HoneyBee Izuse Dragi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</f>
        <v>šiperka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</f>
        <v>2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9.5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38</v>
      </c>
      <c r="H22" s="64">
        <f t="shared" si="0"/>
        <v>38</v>
      </c>
      <c r="I22" s="64">
        <f t="shared" si="1"/>
        <v>19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9.5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38</v>
      </c>
      <c r="H23" s="64">
        <f t="shared" si="0"/>
        <v>38</v>
      </c>
      <c r="I23" s="64">
        <f t="shared" si="1"/>
        <v>19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do lehu nebo do sedu za chůze</v>
      </c>
      <c r="D25" s="66">
        <v>9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27</v>
      </c>
      <c r="H25" s="64">
        <f t="shared" si="0"/>
        <v>27</v>
      </c>
      <c r="I25" s="64">
        <f t="shared" si="1"/>
        <v>13.5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250</v>
      </c>
      <c r="E28" s="101"/>
      <c r="F28" s="101"/>
      <c r="G28" s="101"/>
      <c r="H28" s="64">
        <f>SUM(G18:G27)</f>
        <v>250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3" verticalDpi="0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při 10.MČR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2024-10-20T10:00:35Z</cp:lastPrinted>
  <dcterms:created xsi:type="dcterms:W3CDTF">2020-01-31T23:26:18Z</dcterms:created>
  <dcterms:modified xsi:type="dcterms:W3CDTF">2024-10-22T19:34:21Z</dcterms:modified>
</cp:coreProperties>
</file>