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7475346E-7799-46ED-B781-6FF8EF6F451C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C7" i="14"/>
  <c r="C7" i="13"/>
  <c r="C7" i="12"/>
  <c r="C7" i="11"/>
  <c r="C7" i="10"/>
  <c r="G8" i="3" l="1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M5" i="3" s="1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F26" i="29"/>
  <c r="I26" i="29" s="1"/>
  <c r="I26" i="44" l="1"/>
  <c r="C21" i="9"/>
  <c r="C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G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H20" i="52"/>
  <c r="H26" i="48"/>
  <c r="H26" i="34"/>
  <c r="H26" i="45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H21" i="4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1" l="1"/>
  <c r="I9" i="3" s="1"/>
  <c r="H9" i="3"/>
  <c r="D29" i="14"/>
  <c r="I12" i="3" s="1"/>
  <c r="H12" i="3"/>
  <c r="K46" i="3"/>
  <c r="H22" i="3"/>
  <c r="D29" i="15"/>
  <c r="I13" i="3" s="1"/>
  <c r="H13" i="3"/>
  <c r="K47" i="3"/>
  <c r="H23" i="3"/>
  <c r="L2" i="3"/>
  <c r="H27" i="3"/>
  <c r="D29" i="16"/>
  <c r="I14" i="3" s="1"/>
  <c r="H14" i="3"/>
  <c r="D29" i="26"/>
  <c r="I24" i="3" s="1"/>
  <c r="H24" i="3"/>
  <c r="D29" i="20"/>
  <c r="I18" i="3" s="1"/>
  <c r="H18" i="3"/>
  <c r="L4" i="3"/>
  <c r="H25" i="3"/>
  <c r="D29" i="19"/>
  <c r="I17" i="3" s="1"/>
  <c r="H17" i="3"/>
  <c r="L3" i="3"/>
  <c r="H26" i="3"/>
  <c r="D29" i="17"/>
  <c r="I15" i="3" s="1"/>
  <c r="H15" i="3"/>
  <c r="K43" i="3"/>
  <c r="H19" i="3"/>
  <c r="D29" i="12"/>
  <c r="I10" i="3" s="1"/>
  <c r="H10" i="3"/>
  <c r="K44" i="3"/>
  <c r="H20" i="3"/>
  <c r="D29" i="10"/>
  <c r="I8" i="3" s="1"/>
  <c r="H8" i="3"/>
  <c r="D29" i="18"/>
  <c r="I16" i="3" s="1"/>
  <c r="H16" i="3"/>
  <c r="D29" i="13"/>
  <c r="I11" i="3" s="1"/>
  <c r="H11" i="3"/>
  <c r="D29" i="23"/>
  <c r="I21" i="3" s="1"/>
  <c r="H21" i="3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N24" i="3" l="1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4" i="3" l="1"/>
  <c r="C14" i="6" s="1"/>
  <c r="G7" i="3"/>
  <c r="C14" i="9" s="1"/>
  <c r="G6" i="3"/>
  <c r="C14" i="8" s="1"/>
  <c r="G5" i="3"/>
  <c r="C14" i="7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<sst xmlns="http://schemas.openxmlformats.org/spreadsheetml/2006/main" count="1328" uniqueCount="102">
  <si>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</si>
  <si>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</si>
  <si>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</si>
  <si>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</si>
  <si>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</si>
  <si>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</si>
  <si>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</si>
  <si>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</si>
  <si>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</si>
  <si>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</si>
  <si>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</si>
  <si>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</si>
  <si>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</si>
  <si>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</si>
  <si>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</si>
  <si>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</si>
  <si>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</si>
  <si>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</si>
  <si>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</si>
  <si>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</si>
  <si>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</si>
  <si>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</si>
  <si>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</si>
  <si>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</si>
  <si>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</si>
  <si>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</si>
  <si>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</si>
  <si>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</si>
  <si>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</si>
  <si>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</si>
  <si>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</si>
  <si>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</si>
  <si>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</si>
  <si>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</si>
  <si>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</si>
  <si>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</si>
  <si>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</si>
  <si>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</si>
  <si>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</si>
  <si>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</si>
  <si>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</si>
  <si>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</si>
  <si>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</si>
  <si>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</si>
  <si>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</si>
  <si>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</si>
  <si>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</si>
  <si>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</si>
  <si>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</si>
  <si>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</si>
  <si>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</si>
  <si>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</si>
  <si>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</si>
  <si>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</si>
  <si>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</si>
  <si>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</si>
  <si>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</si>
  <si>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</si>
  <si>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</si>
  <si>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</si>
  <si>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</si>
  <si>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</si>
  <si>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</si>
  <si>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</si>
  <si>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</si>
  <si>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</si>
  <si>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</si>
  <si>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</si>
  <si>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</si>
  <si>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</si>
  <si>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</si>
  <si>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</si>
  <si>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</si>
  <si>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</si>
  <si>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</si>
  <si>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</si>
  <si>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</si>
  <si>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</si>
  <si>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</si>
  <si>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</si>
  <si>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</si>
  <si>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</si>
  <si>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</si>
  <si>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</si>
  <si>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Ivana Dufková</t>
  </si>
  <si>
    <t>Urschula Misantos</t>
  </si>
  <si>
    <t>GR</t>
  </si>
  <si>
    <t>Petra Šubrtová</t>
  </si>
  <si>
    <t>Aram Ezra od Petrské brány</t>
  </si>
  <si>
    <t>NSDTR</t>
  </si>
  <si>
    <t>Lenka Pichlová</t>
  </si>
  <si>
    <t>Imagine Inca Nice Friend</t>
  </si>
  <si>
    <t>Lucie Sovková</t>
  </si>
  <si>
    <t>Brownie Burning Star</t>
  </si>
  <si>
    <t>Eva Pluháčková</t>
  </si>
  <si>
    <t>Fun Factory Dark Lavondyss</t>
  </si>
  <si>
    <t>LR</t>
  </si>
  <si>
    <t>Tomáš Vítek</t>
  </si>
  <si>
    <t>10. MČR retrívrů v Obedienci / ZKO Klatovy 2</t>
  </si>
  <si>
    <t>Petra Štolová</t>
  </si>
  <si>
    <t>Lukáš Jánský</t>
  </si>
  <si>
    <t>Beatus Venus De Aurum a Silesia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</si>
</sst>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D1" workbookViewId="0">
      <selection activeCell="K13" sqref="K13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85</v>
      </c>
      <c r="D2" s="67" t="s">
        <v>86</v>
      </c>
      <c r="E2" s="7" t="s">
        <v>6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87</v>
      </c>
      <c r="C3" s="67" t="s">
        <v>88</v>
      </c>
      <c r="D3" s="67" t="s">
        <v>89</v>
      </c>
      <c r="E3" s="7" t="s">
        <v>9</v>
      </c>
      <c r="F3" s="8"/>
      <c r="H3" s="10" t="s">
        <v>8</v>
      </c>
      <c r="I3" s="84" t="s">
        <v>98</v>
      </c>
      <c r="J3" s="84"/>
      <c r="K3" s="84"/>
    </row>
    <row r="4" spans="1:11" ht="16.2" thickBot="1" x14ac:dyDescent="0.35">
      <c r="A4" s="5">
        <v>3</v>
      </c>
      <c r="B4" s="67" t="s">
        <v>90</v>
      </c>
      <c r="C4" s="67" t="s">
        <v>91</v>
      </c>
      <c r="D4" s="67" t="s">
        <v>86</v>
      </c>
      <c r="E4" s="7" t="s">
        <v>17</v>
      </c>
      <c r="F4" s="8"/>
      <c r="H4" s="11" t="s">
        <v>10</v>
      </c>
      <c r="I4" s="85">
        <v>45585</v>
      </c>
      <c r="J4" s="85"/>
      <c r="K4" s="85"/>
    </row>
    <row r="5" spans="1:11" ht="16.2" thickBot="1" x14ac:dyDescent="0.35">
      <c r="A5" s="5">
        <v>4</v>
      </c>
      <c r="B5" s="67" t="s">
        <v>92</v>
      </c>
      <c r="C5" s="67" t="s">
        <v>93</v>
      </c>
      <c r="D5" s="67" t="s">
        <v>86</v>
      </c>
      <c r="E5" s="7" t="s">
        <v>17</v>
      </c>
      <c r="F5" s="8"/>
    </row>
    <row r="6" spans="1:11" ht="18" x14ac:dyDescent="0.35">
      <c r="A6" s="5">
        <v>5</v>
      </c>
      <c r="B6" s="67" t="s">
        <v>94</v>
      </c>
      <c r="C6" s="67" t="s">
        <v>95</v>
      </c>
      <c r="D6" s="67" t="s">
        <v>96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97</v>
      </c>
      <c r="C7" s="67" t="s">
        <v>101</v>
      </c>
      <c r="D7" s="67" t="s">
        <v>86</v>
      </c>
      <c r="E7" s="7" t="s">
        <v>17</v>
      </c>
      <c r="F7" s="8"/>
      <c r="H7" s="12" t="s">
        <v>12</v>
      </c>
      <c r="I7" s="13" t="s">
        <v>99</v>
      </c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 t="s">
        <v>100</v>
      </c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7" t="s">
        <v>18</v>
      </c>
      <c r="I10" s="87"/>
      <c r="J10" s="87"/>
      <c r="K10" s="87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 t="s">
        <v>99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100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 t="s">
        <v>99</v>
      </c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 t="s">
        <v>100</v>
      </c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I1" workbookViewId="0">
      <selection activeCell="N12" sqref="N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69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76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 t="s">
        <v>38</v>
      </c>
      <c r="K5" s="37">
        <f t="shared" si="1"/>
        <v>3</v>
      </c>
      <c r="M5" s="37">
        <v>3</v>
      </c>
      <c r="N5" s="38" t="s">
        <v>72</v>
      </c>
      <c r="O5" s="37">
        <f t="shared" si="2"/>
        <v>4</v>
      </c>
    </row>
    <row r="6" spans="1:15" ht="15.6" x14ac:dyDescent="0.3">
      <c r="A6" s="37">
        <v>4</v>
      </c>
      <c r="B6" s="38" t="s">
        <v>75</v>
      </c>
      <c r="C6" s="34">
        <f t="shared" si="3"/>
        <v>4</v>
      </c>
      <c r="D6" s="36"/>
      <c r="E6" s="37">
        <v>4</v>
      </c>
      <c r="F6" s="38"/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 t="s">
        <v>38</v>
      </c>
      <c r="O6" s="37">
        <f t="shared" si="2"/>
        <v>3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/>
      <c r="G7" s="34">
        <f t="shared" si="0"/>
        <v>4</v>
      </c>
      <c r="I7" s="37">
        <v>5</v>
      </c>
      <c r="J7" s="38" t="s">
        <v>35</v>
      </c>
      <c r="K7" s="37">
        <f t="shared" si="1"/>
        <v>3</v>
      </c>
      <c r="M7" s="37">
        <v>5</v>
      </c>
      <c r="N7" s="38" t="s">
        <v>33</v>
      </c>
      <c r="O7" s="37">
        <f t="shared" si="2"/>
        <v>4</v>
      </c>
    </row>
    <row r="8" spans="1:15" ht="15.6" x14ac:dyDescent="0.3">
      <c r="A8" s="37">
        <v>6</v>
      </c>
      <c r="B8" s="38" t="s">
        <v>34</v>
      </c>
      <c r="C8" s="34">
        <f t="shared" si="3"/>
        <v>4</v>
      </c>
      <c r="D8" s="36"/>
      <c r="E8" s="37">
        <v>6</v>
      </c>
      <c r="F8" s="38"/>
      <c r="G8" s="34">
        <f t="shared" si="0"/>
        <v>4</v>
      </c>
      <c r="I8" s="37">
        <v>6</v>
      </c>
      <c r="J8" s="38" t="s">
        <v>73</v>
      </c>
      <c r="K8" s="37">
        <f t="shared" si="1"/>
        <v>3</v>
      </c>
      <c r="M8" s="37">
        <v>6</v>
      </c>
      <c r="N8" s="38" t="s">
        <v>71</v>
      </c>
      <c r="O8" s="37">
        <f t="shared" si="2"/>
        <v>3</v>
      </c>
    </row>
    <row r="9" spans="1:15" ht="15.6" x14ac:dyDescent="0.3">
      <c r="A9" s="37">
        <v>7</v>
      </c>
      <c r="B9" s="38" t="s">
        <v>32</v>
      </c>
      <c r="C9" s="34">
        <f t="shared" si="3"/>
        <v>3</v>
      </c>
      <c r="D9" s="36"/>
      <c r="E9" s="37">
        <v>7</v>
      </c>
      <c r="F9" s="38"/>
      <c r="G9" s="34">
        <f t="shared" si="0"/>
        <v>4</v>
      </c>
      <c r="I9" s="37">
        <v>7</v>
      </c>
      <c r="J9" s="38" t="s">
        <v>32</v>
      </c>
      <c r="K9" s="37">
        <f t="shared" si="1"/>
        <v>4</v>
      </c>
      <c r="M9" s="37">
        <v>7</v>
      </c>
      <c r="N9" s="38" t="s">
        <v>73</v>
      </c>
      <c r="O9" s="37">
        <f t="shared" si="2"/>
        <v>3</v>
      </c>
    </row>
    <row r="10" spans="1:15" ht="15.6" x14ac:dyDescent="0.3">
      <c r="A10" s="37">
        <v>8</v>
      </c>
      <c r="B10" s="38" t="s">
        <v>74</v>
      </c>
      <c r="C10" s="34">
        <f t="shared" si="3"/>
        <v>3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 t="s">
        <v>78</v>
      </c>
      <c r="K10" s="37">
        <f t="shared" si="1"/>
        <v>3</v>
      </c>
      <c r="M10" s="37">
        <v>8</v>
      </c>
      <c r="N10" s="38" t="s">
        <v>32</v>
      </c>
      <c r="O10" s="37">
        <f t="shared" si="2"/>
        <v>4</v>
      </c>
    </row>
    <row r="11" spans="1:15" ht="15.6" x14ac:dyDescent="0.3">
      <c r="A11" s="76">
        <v>9</v>
      </c>
      <c r="B11" s="77" t="s">
        <v>39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 t="s">
        <v>37</v>
      </c>
      <c r="K11" s="37">
        <f t="shared" si="1"/>
        <v>4</v>
      </c>
      <c r="M11" s="37">
        <v>9</v>
      </c>
      <c r="N11" s="38" t="s">
        <v>80</v>
      </c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37</v>
      </c>
      <c r="O12" s="37">
        <f t="shared" si="2"/>
        <v>4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2" sqref="A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Ivana Dufková</v>
      </c>
      <c r="C2" s="70" t="str">
        <f>Startovka!C2</f>
        <v>Urschula Misantos</v>
      </c>
      <c r="D2" s="70" t="str">
        <f>Startovka!D2</f>
        <v>GR</v>
      </c>
      <c r="E2" s="70" t="str">
        <f>Startovka!E2</f>
        <v>OB3</v>
      </c>
      <c r="F2" s="70" t="str">
        <f>Startovka!I3</f>
        <v>10. MČR retrívrů v Obedienci / ZKO Klatovy 2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195</v>
      </c>
      <c r="I2" s="73" t="str">
        <f>'1'!D29</f>
        <v>Dobře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>
        <f t="shared" ref="N2:N33" si="4">IF(E2="OB3",(H2)," ")</f>
        <v>195</v>
      </c>
      <c r="O2" s="41"/>
    </row>
    <row r="3" spans="1:15" x14ac:dyDescent="0.3">
      <c r="A3" s="70">
        <f>Startovka!A3</f>
        <v>2</v>
      </c>
      <c r="B3" s="70" t="str">
        <f>Startovka!B3</f>
        <v>Petra Šubrtová</v>
      </c>
      <c r="C3" s="70" t="str">
        <f>Startovka!C3</f>
        <v>Aram Ezra od Petrské brány</v>
      </c>
      <c r="D3" s="70" t="str">
        <f>Startovka!D3</f>
        <v>NSDTR</v>
      </c>
      <c r="E3" s="70" t="str">
        <f>Startovka!E3</f>
        <v>OB2</v>
      </c>
      <c r="F3" s="70" t="str">
        <f>Startovka!I3</f>
        <v>10. MČR retrívrů v Obedienci / ZKO Klatovy 2</v>
      </c>
      <c r="G3" s="70">
        <f t="shared" si="0"/>
        <v>1</v>
      </c>
      <c r="H3" s="74">
        <f>'2'!D28</f>
        <v>164.5</v>
      </c>
      <c r="I3" s="75" t="str">
        <f>'2'!D29</f>
        <v>Nehodnocen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>
        <f t="shared" si="3"/>
        <v>164.5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Lenka Pichlová</v>
      </c>
      <c r="C4" s="70" t="str">
        <f>Startovka!C4</f>
        <v>Imagine Inca Nice Friend</v>
      </c>
      <c r="D4" s="70" t="str">
        <f>Startovka!D4</f>
        <v>GR</v>
      </c>
      <c r="E4" s="70" t="str">
        <f>Startovka!E4</f>
        <v>OB-Z</v>
      </c>
      <c r="F4" s="70" t="str">
        <f>Startovka!I3</f>
        <v>10. MČR retrívrů v Obedienci / ZKO Klatovy 2</v>
      </c>
      <c r="G4" s="71">
        <f t="shared" si="0"/>
        <v>1</v>
      </c>
      <c r="H4" s="72">
        <f>'3'!D28</f>
        <v>295.5</v>
      </c>
      <c r="I4" s="75" t="str">
        <f>'3'!D29</f>
        <v>Výborně</v>
      </c>
      <c r="J4" s="41"/>
      <c r="K4" s="43">
        <f t="shared" si="1"/>
        <v>295.5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Lucie Sovková</v>
      </c>
      <c r="C5" s="70" t="str">
        <f>Startovka!C5</f>
        <v>Brownie Burning Star</v>
      </c>
      <c r="D5" s="70" t="str">
        <f>Startovka!D5</f>
        <v>GR</v>
      </c>
      <c r="E5" s="70" t="str">
        <f>Startovka!E5</f>
        <v>OB-Z</v>
      </c>
      <c r="F5" s="70" t="str">
        <f>Startovka!I3</f>
        <v>10. MČR retrívrů v Obedienci / ZKO Klatovy 2</v>
      </c>
      <c r="G5" s="70">
        <f t="shared" si="0"/>
        <v>4</v>
      </c>
      <c r="H5" s="74">
        <f>'4'!D28</f>
        <v>126</v>
      </c>
      <c r="I5" s="75" t="str">
        <f>'4'!D29</f>
        <v>Nehodnocen</v>
      </c>
      <c r="J5" s="41"/>
      <c r="K5" s="43">
        <f t="shared" si="1"/>
        <v>126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Eva Pluháčková</v>
      </c>
      <c r="C6" s="70" t="str">
        <f>Startovka!C6</f>
        <v>Fun Factory Dark Lavondyss</v>
      </c>
      <c r="D6" s="70" t="str">
        <f>Startovka!D6</f>
        <v>LR</v>
      </c>
      <c r="E6" s="70" t="str">
        <f>Startovka!E6</f>
        <v>OB-Z</v>
      </c>
      <c r="F6" s="70" t="str">
        <f>Startovka!I3</f>
        <v>10. MČR retrívrů v Obedienci / ZKO Klatovy 2</v>
      </c>
      <c r="G6" s="71">
        <f t="shared" si="0"/>
        <v>2</v>
      </c>
      <c r="H6" s="72">
        <f>'5'!D28</f>
        <v>271</v>
      </c>
      <c r="I6" s="75" t="str">
        <f>'5'!D29</f>
        <v>Výborně</v>
      </c>
      <c r="J6" s="41"/>
      <c r="K6" s="43">
        <f t="shared" si="1"/>
        <v>271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Tomáš Vítek</v>
      </c>
      <c r="C7" s="70" t="str">
        <f>Startovka!C7</f>
        <v>Beatus Venus De Aurum a Silesia</v>
      </c>
      <c r="D7" s="70" t="str">
        <f>Startovka!D7</f>
        <v>GR</v>
      </c>
      <c r="E7" s="70" t="str">
        <f>Startovka!E7</f>
        <v>OB-Z</v>
      </c>
      <c r="F7" s="70" t="str">
        <f>Startovka!I3</f>
        <v>10. MČR retrívrů v Obedienci / ZKO Klatovy 2</v>
      </c>
      <c r="G7" s="70">
        <f t="shared" si="0"/>
        <v>3</v>
      </c>
      <c r="H7" s="72">
        <f>'6'!D28</f>
        <v>253.5</v>
      </c>
      <c r="I7" s="75" t="str">
        <f>'6'!D29</f>
        <v>Velmi dobře</v>
      </c>
      <c r="J7" s="41"/>
      <c r="K7" s="43">
        <f t="shared" si="1"/>
        <v>253.5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10. MČR retrívrů v Obedienci / ZKO Klatovy 2</v>
      </c>
      <c r="G8" s="71" t="str">
        <f t="shared" si="0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10. MČR retrívrů v Obedienci / ZKO Klatovy 2</v>
      </c>
      <c r="G9" s="70" t="str">
        <f t="shared" si="0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10. MČR retrívrů v Obedienci / ZKO Klatovy 2</v>
      </c>
      <c r="G10" s="71" t="str">
        <f t="shared" si="0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10. MČR retrívrů v Obedienci / ZKO Klatovy 2</v>
      </c>
      <c r="G11" s="70" t="str">
        <f t="shared" si="0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10. MČR retrívrů v Obedienci / ZKO Klatovy 2</v>
      </c>
      <c r="G12" s="71" t="str">
        <f t="shared" si="0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10. MČR retrívrů v Obedienci / ZKO Klatovy 2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10. MČR retrívrů v Obedienci / ZKO Klatovy 2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10. MČR retrívrů v Obedienci / ZKO Klatovy 2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10. MČR retrívrů v Obedienci / ZKO Klatovy 2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10. MČR retrívrů v Obedienci / ZKO Klatovy 2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10. MČR retrívrů v Obedienci / ZKO Klatovy 2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10. MČR retrívrů v Obedienci / ZKO Klatovy 2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10. MČR retrívrů v Obedienci / ZKO Klatovy 2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10. MČR retrívrů v Obedienci / ZKO Klatovy 2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10. MČR retrívrů v Obedienci / ZKO Klatovy 2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10. MČR retrívrů v Obedienci / ZKO Klatovy 2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10. MČR retrívrů v Obedienci / ZKO Klatovy 2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10. MČR retrívrů v Obedienci / ZKO Klatovy 2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10. MČR retrívrů v Obedienci / ZKO Klatovy 2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10. MČR retrívrů v Obedienci / ZKO Klatovy 2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10. MČR retrívrů v Obedienci / ZKO Klatovy 2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10. MČR retrívrů v Obedienci / ZKO Klatovy 2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10. MČR retrívrů v Obedienci / ZKO Klatovy 2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10. MČR retrívrů v Obedienci / ZKO Klatovy 2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10. MČR retrívrů v Obedienci / ZKO Klatovy 2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10. MČR retrívrů v Obedienci / ZKO Klatovy 2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10. MČR retrívrů v Obedienci / ZKO Klatovy 2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10. MČR retrívrů v Obedienci / ZKO Klatovy 2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10. MČR retrívrů v Obedienci / ZKO Klatovy 2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10. MČR retrívrů v Obedienci / ZKO Klatovy 2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10. MČR retrívrů v Obedienci / ZKO Klatovy 2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10. MČR retrívrů v Obedienci / ZKO Klatovy 2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10. MČR retrívrů v Obedienci / ZKO Klatovy 2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10. MČR retrívrů v Obedienci / ZKO Klatovy 2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10. MČR retrívrů v Obedienci / ZKO Klatovy 2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10. MČR retrívrů v Obedienci / ZKO Klatovy 2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10. MČR retrívrů v Obedienci / ZKO Klatovy 2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10. MČR retrívrů v Obedienci / ZKO Klatovy 2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10. MČR retrívrů v Obedienci / ZKO Klatovy 2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10. MČR retrívrů v Obedienci / ZKO Klatovy 2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10. MČR retrívrů v Obedienci / ZKO Klatovy 2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10. MČR retrívrů v Obedienci / ZKO Klatovy 2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10. MČR retrívrů v Obedienci / ZKO Klatovy 2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10. MČR retrívrů v Obedienci / ZKO Klatovy 2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Ivana Dufková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Urschula Misantos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GR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10</v>
      </c>
      <c r="H19" s="64">
        <f t="shared" si="0"/>
        <v>10</v>
      </c>
      <c r="I19" s="64">
        <f t="shared" si="1"/>
        <v>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 do stoje/sedu/lehu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Chůze u nohy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za pochodu a přivolání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do čtverce, položení a přivolání</v>
      </c>
      <c r="D27" s="66">
        <v>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195</v>
      </c>
      <c r="E28" s="101"/>
      <c r="F28" s="101"/>
      <c r="G28" s="101"/>
      <c r="H28" s="64">
        <f>SUM(G18:G27)</f>
        <v>195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25" right="0.25" top="0.75" bottom="0.75" header="0.3" footer="0.3"/>
  <pageSetup paperSize="9" scale="75" fitToWidth="0" fitToHeight="0" orientation="landscape" horizontalDpi="4294967294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15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Petra Šubrtová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Aram Ezra od Petrské brány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NSDTR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do stoje/sedu/lehu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164.5</v>
      </c>
      <c r="E28" s="101"/>
      <c r="F28" s="101"/>
      <c r="G28" s="101"/>
      <c r="H28" s="64">
        <f>SUM(G18:G27)</f>
        <v>164.5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5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Lenka Pichlová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Imagine Inca Nice Friend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GR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do lehu nebo do sedu za chůze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295.5</v>
      </c>
      <c r="E28" s="101"/>
      <c r="F28" s="101"/>
      <c r="G28" s="101"/>
      <c r="H28" s="64">
        <f>SUM(G18:G27)</f>
        <v>295.5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4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Lucie Sovková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Brownie Burning Star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GR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do lehu nebo do sedu za chůze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126</v>
      </c>
      <c r="E28" s="101"/>
      <c r="F28" s="101"/>
      <c r="G28" s="101"/>
      <c r="H28" s="64">
        <f>SUM(G18:G27)</f>
        <v>126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5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Eva Pluháčková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Fun Factory Dark Lavondyss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LR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do lehu nebo do sedu za chůze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6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271</v>
      </c>
      <c r="E28" s="101"/>
      <c r="F28" s="101"/>
      <c r="G28" s="101"/>
      <c r="H28" s="64">
        <f>SUM(G18:G27)</f>
        <v>271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6" workbookViewId="0">
      <selection activeCell="D26" sqref="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Ivana Dufková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10. MČR retrívrů v Obedienci / ZKO Klatovy 2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Lukáš Jánský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Tomáš Vítek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Beatus Venus De Aurum a Silesia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GR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Držení aportovací činky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do lehu nebo do sedu za chůze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253.5</v>
      </c>
      <c r="E28" s="101"/>
      <c r="F28" s="101"/>
      <c r="G28" s="101"/>
      <c r="H28" s="64">
        <f>SUM(G18:G27)</f>
        <v>253.5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2024-10-20T09:58:50Z</cp:lastPrinted>
  <dcterms:created xsi:type="dcterms:W3CDTF">2020-01-31T23:26:18Z</dcterms:created>
  <dcterms:modified xsi:type="dcterms:W3CDTF">2024-10-22T19:33:44Z</dcterms:modified>
</cp:coreProperties>
</file>