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D38B55B4-C0CF-4A1C-A6C9-971187403067}" xr6:coauthVersionLast="47" xr6:coauthVersionMax="47" xr10:uidLastSave="{00000000-0000-0000-0000-000000000000}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M13" i="3" s="1"/>
  <c r="E14" i="3"/>
  <c r="E15" i="3"/>
  <c r="E16" i="3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M5" i="3" s="1"/>
  <c r="E6" i="3"/>
  <c r="E7" i="3"/>
  <c r="M7" i="3" s="1"/>
  <c r="E8" i="3"/>
  <c r="E9" i="3"/>
  <c r="E10" i="3"/>
  <c r="M10" i="3" s="1"/>
  <c r="M11" i="3"/>
  <c r="E3" i="3"/>
  <c r="M3" i="3" s="1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C19" i="52" s="1"/>
  <c r="C12" i="52"/>
  <c r="C11" i="52"/>
  <c r="C10" i="52"/>
  <c r="C9" i="52"/>
  <c r="C5" i="52"/>
  <c r="C4" i="52"/>
  <c r="C3" i="52"/>
  <c r="C13" i="51"/>
  <c r="C27" i="51" s="1"/>
  <c r="C12" i="51"/>
  <c r="C11" i="51"/>
  <c r="C10" i="51"/>
  <c r="C9" i="51"/>
  <c r="C5" i="51"/>
  <c r="C4" i="51"/>
  <c r="C3" i="51"/>
  <c r="C13" i="50"/>
  <c r="F24" i="50" s="1"/>
  <c r="I24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C27" i="47" s="1"/>
  <c r="C12" i="47"/>
  <c r="C11" i="47"/>
  <c r="C10" i="47"/>
  <c r="C9" i="47"/>
  <c r="C5" i="47"/>
  <c r="C4" i="47"/>
  <c r="C3" i="47"/>
  <c r="C13" i="46"/>
  <c r="F21" i="46" s="1"/>
  <c r="I21" i="46" s="1"/>
  <c r="C12" i="46"/>
  <c r="C11" i="46"/>
  <c r="C10" i="46"/>
  <c r="C9" i="46"/>
  <c r="C5" i="46"/>
  <c r="C4" i="46"/>
  <c r="C3" i="46"/>
  <c r="C25" i="45"/>
  <c r="C13" i="45"/>
  <c r="C27" i="45" s="1"/>
  <c r="C12" i="45"/>
  <c r="C11" i="45"/>
  <c r="C10" i="45"/>
  <c r="C9" i="45"/>
  <c r="C5" i="45"/>
  <c r="C4" i="45"/>
  <c r="C3" i="45"/>
  <c r="C13" i="44"/>
  <c r="E17" i="44" s="1"/>
  <c r="D7" i="44" s="1"/>
  <c r="C12" i="44"/>
  <c r="C11" i="44"/>
  <c r="C10" i="44"/>
  <c r="C9" i="44"/>
  <c r="C5" i="44"/>
  <c r="C4" i="44"/>
  <c r="C3" i="44"/>
  <c r="C13" i="43"/>
  <c r="C23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F19" i="41" s="1"/>
  <c r="I19" i="41" s="1"/>
  <c r="C12" i="41"/>
  <c r="C11" i="41"/>
  <c r="C10" i="41"/>
  <c r="C9" i="41"/>
  <c r="C5" i="41"/>
  <c r="C4" i="41"/>
  <c r="C3" i="41"/>
  <c r="C13" i="40"/>
  <c r="E17" i="40" s="1"/>
  <c r="D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F20" i="34" s="1"/>
  <c r="I20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3" i="32"/>
  <c r="C18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F25" i="30" s="1"/>
  <c r="I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F14" i="3"/>
  <c r="F15" i="3"/>
  <c r="F17" i="3"/>
  <c r="F11" i="3"/>
  <c r="F13" i="3"/>
  <c r="M6" i="3"/>
  <c r="F19" i="3"/>
  <c r="F12" i="3"/>
  <c r="F18" i="3"/>
  <c r="F16" i="3"/>
  <c r="D14" i="53"/>
  <c r="D14" i="51"/>
  <c r="D14" i="48"/>
  <c r="D14" i="41"/>
  <c r="D14" i="35"/>
  <c r="D14" i="34"/>
  <c r="M50" i="3"/>
  <c r="M45" i="3"/>
  <c r="M40" i="3"/>
  <c r="M38" i="3"/>
  <c r="L32" i="3"/>
  <c r="L29" i="3"/>
  <c r="L15" i="3"/>
  <c r="K36" i="3" l="1"/>
  <c r="D14" i="46"/>
  <c r="K28" i="3"/>
  <c r="K32" i="3"/>
  <c r="M32" i="3"/>
  <c r="L36" i="3"/>
  <c r="N38" i="3"/>
  <c r="N44" i="3"/>
  <c r="M48" i="3"/>
  <c r="D14" i="40"/>
  <c r="D14" i="43"/>
  <c r="D14" i="47"/>
  <c r="D14" i="50"/>
  <c r="L30" i="3"/>
  <c r="L38" i="3"/>
  <c r="M44" i="3"/>
  <c r="L44" i="3"/>
  <c r="D14" i="31"/>
  <c r="D14" i="32"/>
  <c r="D14" i="30"/>
  <c r="D14" i="24"/>
  <c r="M19" i="3"/>
  <c r="M28" i="3"/>
  <c r="F25" i="32"/>
  <c r="I25" i="32" s="1"/>
  <c r="L28" i="3"/>
  <c r="N36" i="3"/>
  <c r="D17" i="32"/>
  <c r="C6" i="32" s="1"/>
  <c r="E17" i="30"/>
  <c r="D7" i="30" s="1"/>
  <c r="C25" i="30"/>
  <c r="F20" i="52"/>
  <c r="I20" i="52" s="1"/>
  <c r="F26" i="29"/>
  <c r="I26" i="29" s="1"/>
  <c r="M21" i="3"/>
  <c r="K29" i="3"/>
  <c r="M29" i="3"/>
  <c r="K35" i="3"/>
  <c r="L37" i="3"/>
  <c r="M43" i="3"/>
  <c r="L45" i="3"/>
  <c r="N45" i="3"/>
  <c r="D14" i="29"/>
  <c r="D14" i="33"/>
  <c r="D14" i="44"/>
  <c r="D14" i="52"/>
  <c r="M27" i="3"/>
  <c r="M31" i="3"/>
  <c r="N47" i="3"/>
  <c r="D17" i="30"/>
  <c r="C6" i="30" s="1"/>
  <c r="C19" i="30"/>
  <c r="D14" i="13"/>
  <c r="D14" i="9"/>
  <c r="F26" i="32"/>
  <c r="I26" i="32" s="1"/>
  <c r="C7" i="32"/>
  <c r="D17" i="37"/>
  <c r="C6" i="37" s="1"/>
  <c r="C7" i="37"/>
  <c r="F26" i="38"/>
  <c r="I26" i="38" s="1"/>
  <c r="C7" i="38"/>
  <c r="F26" i="40"/>
  <c r="I26" i="40" s="1"/>
  <c r="G26" i="40" s="1"/>
  <c r="C7" i="40"/>
  <c r="F26" i="44"/>
  <c r="C7" i="44"/>
  <c r="F26" i="46"/>
  <c r="I26" i="46" s="1"/>
  <c r="C7" i="46"/>
  <c r="F26" i="48"/>
  <c r="I26" i="48" s="1"/>
  <c r="C7" i="48"/>
  <c r="F18" i="49"/>
  <c r="I18" i="49" s="1"/>
  <c r="C7" i="49"/>
  <c r="F26" i="50"/>
  <c r="I26" i="50" s="1"/>
  <c r="C7" i="50"/>
  <c r="D14" i="12"/>
  <c r="G25" i="30"/>
  <c r="C25" i="32"/>
  <c r="C23" i="47"/>
  <c r="C27" i="17"/>
  <c r="C27" i="21"/>
  <c r="C27" i="29"/>
  <c r="C27" i="33"/>
  <c r="C27" i="37"/>
  <c r="C27" i="41"/>
  <c r="C27" i="49"/>
  <c r="C27" i="53"/>
  <c r="G43" i="3"/>
  <c r="F26" i="36"/>
  <c r="I26" i="36" s="1"/>
  <c r="C7" i="36"/>
  <c r="F26" i="42"/>
  <c r="I26" i="42" s="1"/>
  <c r="C7" i="42"/>
  <c r="F22" i="43"/>
  <c r="I22" i="43" s="1"/>
  <c r="C7" i="43"/>
  <c r="C23" i="45"/>
  <c r="C7" i="45"/>
  <c r="F26" i="52"/>
  <c r="H26" i="52" s="1"/>
  <c r="C7" i="52"/>
  <c r="D14" i="11"/>
  <c r="D14" i="16"/>
  <c r="F20" i="44"/>
  <c r="I20" i="44" s="1"/>
  <c r="G20" i="44" s="1"/>
  <c r="F22" i="47"/>
  <c r="I22" i="47" s="1"/>
  <c r="F22" i="51"/>
  <c r="I22" i="51" s="1"/>
  <c r="F25" i="52"/>
  <c r="I25" i="52" s="1"/>
  <c r="C27" i="8"/>
  <c r="C27" i="32"/>
  <c r="C27" i="36"/>
  <c r="C27" i="40"/>
  <c r="C27" i="44"/>
  <c r="C27" i="48"/>
  <c r="C27" i="52"/>
  <c r="F26" i="30"/>
  <c r="H26" i="30" s="1"/>
  <c r="C7" i="30"/>
  <c r="F26" i="34"/>
  <c r="I26" i="34" s="1"/>
  <c r="C7" i="34"/>
  <c r="F27" i="41"/>
  <c r="I27" i="41" s="1"/>
  <c r="C7" i="41"/>
  <c r="D14" i="10"/>
  <c r="D17" i="29"/>
  <c r="C6" i="29" s="1"/>
  <c r="C21" i="30"/>
  <c r="E17" i="32"/>
  <c r="D7" i="32" s="1"/>
  <c r="C26" i="32"/>
  <c r="C25" i="40"/>
  <c r="C18" i="44"/>
  <c r="C21" i="47"/>
  <c r="F19" i="51"/>
  <c r="I19" i="51" s="1"/>
  <c r="C22" i="52"/>
  <c r="C27" i="11"/>
  <c r="C27" i="19"/>
  <c r="C27" i="23"/>
  <c r="C27" i="31"/>
  <c r="C27" i="35"/>
  <c r="C27" i="39"/>
  <c r="C27" i="43"/>
  <c r="G49" i="3"/>
  <c r="G41" i="3"/>
  <c r="C27" i="4"/>
  <c r="C7" i="4"/>
  <c r="C19" i="5"/>
  <c r="C7" i="5"/>
  <c r="C27" i="6"/>
  <c r="C7" i="6"/>
  <c r="C27" i="7"/>
  <c r="C7" i="7"/>
  <c r="C21" i="9"/>
  <c r="C7" i="9"/>
  <c r="C21" i="12"/>
  <c r="C7" i="12"/>
  <c r="C25" i="13"/>
  <c r="C7" i="13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F19" i="47"/>
  <c r="H19" i="47" s="1"/>
  <c r="C7" i="47"/>
  <c r="C19" i="51"/>
  <c r="C7" i="51"/>
  <c r="C27" i="10"/>
  <c r="C27" i="14"/>
  <c r="C27" i="18"/>
  <c r="C27" i="22"/>
  <c r="C27" i="26"/>
  <c r="C27" i="30"/>
  <c r="C27" i="34"/>
  <c r="C27" i="38"/>
  <c r="C27" i="42"/>
  <c r="C27" i="46"/>
  <c r="C27" i="50"/>
  <c r="G50" i="3"/>
  <c r="G42" i="3"/>
  <c r="G34" i="3"/>
  <c r="G26" i="3"/>
  <c r="C14" i="28" s="1"/>
  <c r="G18" i="3"/>
  <c r="C14" i="20" s="1"/>
  <c r="N50" i="3"/>
  <c r="L41" i="3"/>
  <c r="M41" i="3"/>
  <c r="K49" i="3"/>
  <c r="M33" i="3"/>
  <c r="L42" i="3"/>
  <c r="M49" i="3"/>
  <c r="K17" i="3"/>
  <c r="M42" i="3"/>
  <c r="F27" i="5"/>
  <c r="C27" i="5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C23" i="30"/>
  <c r="F24" i="30"/>
  <c r="I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D6" i="44"/>
  <c r="C23" i="29"/>
  <c r="L5" i="3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C19" i="4"/>
  <c r="C21" i="4"/>
  <c r="H25" i="30"/>
  <c r="H24" i="50"/>
  <c r="H20" i="34"/>
  <c r="L35" i="3"/>
  <c r="N43" i="3"/>
  <c r="M51" i="3"/>
  <c r="N51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6" i="36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5" i="32" l="1"/>
  <c r="H26" i="32"/>
  <c r="H21" i="48"/>
  <c r="H25" i="32"/>
  <c r="H26" i="40"/>
  <c r="H26" i="49"/>
  <c r="G20" i="50"/>
  <c r="I24" i="44"/>
  <c r="G24" i="44" s="1"/>
  <c r="H25" i="52"/>
  <c r="G24" i="50"/>
  <c r="H27" i="41"/>
  <c r="I26" i="30"/>
  <c r="G26" i="30" s="1"/>
  <c r="H26" i="34"/>
  <c r="G26" i="36"/>
  <c r="H26" i="46"/>
  <c r="H25" i="40"/>
  <c r="H20" i="52"/>
  <c r="G26" i="34"/>
  <c r="G26" i="38"/>
  <c r="G26" i="46"/>
  <c r="H26" i="50"/>
  <c r="H21" i="40"/>
  <c r="H20" i="44"/>
  <c r="G20" i="52"/>
  <c r="I19" i="47"/>
  <c r="G19" i="47" s="1"/>
  <c r="H26" i="45"/>
  <c r="H26" i="42"/>
  <c r="H26" i="38"/>
  <c r="H26" i="29"/>
  <c r="H26" i="48"/>
  <c r="H22" i="43"/>
  <c r="H22" i="47"/>
  <c r="I26" i="52"/>
  <c r="G26" i="52" s="1"/>
  <c r="D7" i="18"/>
  <c r="D6" i="50"/>
  <c r="G21" i="48"/>
  <c r="G24" i="48"/>
  <c r="G26" i="50"/>
  <c r="G26" i="42"/>
  <c r="G24" i="38"/>
  <c r="G24" i="30"/>
  <c r="D6" i="30"/>
  <c r="D6" i="32"/>
  <c r="G26" i="32"/>
  <c r="G25" i="50"/>
  <c r="G26" i="48"/>
  <c r="D7" i="48"/>
  <c r="G25" i="46"/>
  <c r="H18" i="49"/>
  <c r="H25" i="44"/>
  <c r="H27" i="51"/>
  <c r="H22" i="51"/>
  <c r="H19" i="51"/>
  <c r="H26" i="44"/>
  <c r="I26" i="44"/>
  <c r="G26" i="44" s="1"/>
  <c r="G21" i="36"/>
  <c r="G21" i="3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18" i="4" l="1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3" l="1"/>
  <c r="I11" i="3" s="1"/>
  <c r="H11" i="3"/>
  <c r="L11" i="3" s="1"/>
  <c r="D29" i="19"/>
  <c r="I17" i="3" s="1"/>
  <c r="H17" i="3"/>
  <c r="N17" i="3" s="1"/>
  <c r="D29" i="23"/>
  <c r="I21" i="3" s="1"/>
  <c r="H21" i="3"/>
  <c r="L3" i="3"/>
  <c r="H26" i="3"/>
  <c r="D29" i="12"/>
  <c r="I10" i="3" s="1"/>
  <c r="H10" i="3"/>
  <c r="L10" i="3" s="1"/>
  <c r="D29" i="16"/>
  <c r="I14" i="3" s="1"/>
  <c r="H14" i="3"/>
  <c r="M14" i="3" s="1"/>
  <c r="K44" i="3"/>
  <c r="H20" i="3"/>
  <c r="D29" i="26"/>
  <c r="I24" i="3" s="1"/>
  <c r="H24" i="3"/>
  <c r="D29" i="18"/>
  <c r="I16" i="3" s="1"/>
  <c r="H16" i="3"/>
  <c r="D29" i="7"/>
  <c r="I5" i="3" s="1"/>
  <c r="H5" i="3"/>
  <c r="D29" i="11"/>
  <c r="I9" i="3" s="1"/>
  <c r="H9" i="3"/>
  <c r="L9" i="3" s="1"/>
  <c r="D29" i="15"/>
  <c r="I13" i="3" s="1"/>
  <c r="H13" i="3"/>
  <c r="L13" i="3" s="1"/>
  <c r="K43" i="3"/>
  <c r="H19" i="3"/>
  <c r="K47" i="3"/>
  <c r="H23" i="3"/>
  <c r="L4" i="3"/>
  <c r="H25" i="3"/>
  <c r="D29" i="17"/>
  <c r="I15" i="3" s="1"/>
  <c r="H15" i="3"/>
  <c r="M15" i="3" s="1"/>
  <c r="D29" i="10"/>
  <c r="I8" i="3" s="1"/>
  <c r="H8" i="3"/>
  <c r="D29" i="14"/>
  <c r="I12" i="3" s="1"/>
  <c r="H12" i="3"/>
  <c r="L12" i="3" s="1"/>
  <c r="D29" i="20"/>
  <c r="I18" i="3" s="1"/>
  <c r="H18" i="3"/>
  <c r="K46" i="3"/>
  <c r="H22" i="3"/>
  <c r="L2" i="3"/>
  <c r="H27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M18" i="3"/>
  <c r="N14" i="3"/>
  <c r="N15" i="3"/>
  <c r="K8" i="3" l="1"/>
  <c r="L8" i="3"/>
  <c r="K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3" i="3"/>
  <c r="G12" i="3"/>
  <c r="G11" i="3"/>
  <c r="C14" i="13" l="1"/>
  <c r="C14" i="14"/>
  <c r="C14" i="15"/>
  <c r="C14" i="44"/>
  <c r="C14" i="33"/>
  <c r="C14" i="34"/>
  <c r="C14" i="45"/>
  <c r="C14" i="31"/>
  <c r="C14" i="39"/>
  <c r="C14" i="52"/>
  <c r="C14" i="51"/>
  <c r="C14" i="38"/>
  <c r="C14" i="42"/>
  <c r="C14" i="53"/>
  <c r="C14" i="43"/>
  <c r="G8" i="3"/>
  <c r="G7" i="3"/>
  <c r="G4" i="3"/>
  <c r="G5" i="3"/>
  <c r="G15" i="3"/>
  <c r="G14" i="3"/>
  <c r="G17" i="3"/>
  <c r="G6" i="3"/>
  <c r="G3" i="3"/>
  <c r="G16" i="3"/>
  <c r="G9" i="3"/>
  <c r="G10" i="3"/>
  <c r="G2" i="3"/>
  <c r="C14" i="12" l="1"/>
  <c r="C14" i="11"/>
  <c r="C14" i="18"/>
  <c r="C14" i="8"/>
  <c r="C14" i="19"/>
  <c r="C14" i="16"/>
  <c r="C14" i="17"/>
  <c r="C14" i="7"/>
  <c r="C14" i="6"/>
  <c r="C14" i="9"/>
  <c r="C14" i="10"/>
  <c r="C14" i="4"/>
  <c r="C14" i="5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<sst xmlns="http://schemas.openxmlformats.org/spreadsheetml/2006/main" count="1284" uniqueCount="92">
  <si>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</si>
  <si>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</si>
  <si>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</si>
  <si>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</si>
  <si>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</si>
  <si>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</si>
  <si>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</si>
  <si>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</si>
  <si>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</si>
  <si>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</si>
  <si>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</si>
  <si>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</si>
  <si>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</si>
  <si>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</si>
  <si>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</si>
  <si>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</si>
  <si>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</si>
  <si>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</si>
  <si>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</si>
  <si>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</si>
  <si>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</si>
  <si>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</si>
  <si>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</si>
  <si>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</si>
  <si>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</si>
  <si>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</si>
  <si>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</si>
  <si>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</si>
  <si>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</si>
  <si>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</si>
  <si>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</si>
  <si>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</si>
  <si>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</si>
  <si>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</si>
  <si>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</si>
  <si>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</si>
  <si>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</si>
  <si>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</si>
  <si>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</si>
  <si>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</si>
  <si>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</si>
  <si>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</si>
  <si>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</si>
  <si>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</si>
  <si>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</si>
  <si>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</si>
  <si>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</si>
  <si>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</si>
  <si>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</si>
  <si>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</si>
  <si>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</si>
  <si>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</si>
  <si>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</si>
  <si>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</si>
  <si>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</si>
  <si>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</si>
  <si>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</si>
  <si>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</si>
  <si>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</si>
  <si>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</si>
  <si>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</si>
  <si>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</si>
  <si>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</si>
  <si>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</si>
  <si>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</si>
  <si>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</si>
  <si>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</si>
  <si>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</si>
  <si>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</si>
  <si>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</si>
  <si>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</si>
  <si>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</si>
  <si>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</si>
  <si>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</si>
  <si>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</si>
  <si>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</si>
  <si>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</si>
  <si>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</si>
  <si>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</si>
  <si>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</si>
  <si>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</si>
  <si>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</si>
  <si>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</si>
  <si>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</si>
  <si>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ZKO 648 Č.Třebová-Javorka</t>
  </si>
  <si>
    <t>I.Skalická</t>
  </si>
  <si>
    <t>M.Kohlová</t>
  </si>
  <si>
    <t>R.Jandová</t>
  </si>
  <si>
    <t>BOM</t>
  </si>
  <si>
    <t>Červnové zkoušky</t>
  </si>
  <si>
    <t>Simona Hušková</t>
  </si>
  <si>
    <t>A z´Hurta Antares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</si>
</sst>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4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16" borderId="18" xfId="0" applyFont="1" applyFill="1" applyBorder="1" applyAlignment="1" applyProtection="1">
      <alignment horizontal="center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B1" workbookViewId="0">
      <selection activeCell="E3" sqref="E3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82">
        <v>1</v>
      </c>
      <c r="B2" s="67" t="s">
        <v>90</v>
      </c>
      <c r="C2" s="67" t="s">
        <v>91</v>
      </c>
      <c r="D2" s="67" t="s">
        <v>88</v>
      </c>
      <c r="E2" s="83" t="s">
        <v>17</v>
      </c>
      <c r="F2" s="8"/>
      <c r="H2" s="9" t="s">
        <v>7</v>
      </c>
      <c r="I2" s="85" t="s">
        <v>84</v>
      </c>
      <c r="J2" s="85"/>
      <c r="K2" s="85"/>
    </row>
    <row r="3" spans="1:11" ht="15.6" x14ac:dyDescent="0.3">
      <c r="A3" s="82">
        <v>2</v>
      </c>
      <c r="B3" s="67"/>
      <c r="C3" s="67"/>
      <c r="D3" s="67"/>
      <c r="E3" s="83"/>
      <c r="F3" s="8"/>
      <c r="H3" s="10" t="s">
        <v>8</v>
      </c>
      <c r="I3" s="86" t="s">
        <v>89</v>
      </c>
      <c r="J3" s="86"/>
      <c r="K3" s="86"/>
    </row>
    <row r="4" spans="1:11" ht="16.2" thickBot="1" x14ac:dyDescent="0.35">
      <c r="A4" s="82">
        <v>3</v>
      </c>
      <c r="B4" s="67"/>
      <c r="C4" s="67"/>
      <c r="D4" s="67"/>
      <c r="E4" s="83"/>
      <c r="F4" s="8"/>
      <c r="H4" s="11" t="s">
        <v>10</v>
      </c>
      <c r="I4" s="87">
        <v>45451</v>
      </c>
      <c r="J4" s="87"/>
      <c r="K4" s="87"/>
    </row>
    <row r="5" spans="1:11" ht="16.2" thickBot="1" x14ac:dyDescent="0.35">
      <c r="A5" s="82">
        <v>4</v>
      </c>
      <c r="B5" s="67"/>
      <c r="C5" s="67"/>
      <c r="D5" s="67"/>
      <c r="E5" s="83"/>
      <c r="F5" s="8"/>
    </row>
    <row r="6" spans="1:11" ht="18" x14ac:dyDescent="0.35">
      <c r="A6" s="82">
        <v>5</v>
      </c>
      <c r="B6" s="67"/>
      <c r="C6" s="67"/>
      <c r="D6" s="67"/>
      <c r="E6" s="83"/>
      <c r="F6" s="8"/>
      <c r="H6" s="88" t="s">
        <v>11</v>
      </c>
      <c r="I6" s="88"/>
      <c r="J6" s="88"/>
      <c r="K6" s="88"/>
    </row>
    <row r="7" spans="1:11" ht="15.6" x14ac:dyDescent="0.3">
      <c r="A7" s="82">
        <v>6</v>
      </c>
      <c r="B7" s="67"/>
      <c r="C7" s="67"/>
      <c r="D7" s="67"/>
      <c r="E7" s="83"/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82">
        <v>7</v>
      </c>
      <c r="B8" s="67"/>
      <c r="C8" s="67"/>
      <c r="D8" s="67"/>
      <c r="E8" s="83"/>
      <c r="F8" s="8"/>
      <c r="H8" s="15" t="s">
        <v>15</v>
      </c>
      <c r="I8" s="16" t="s">
        <v>87</v>
      </c>
      <c r="J8" s="17" t="s">
        <v>16</v>
      </c>
      <c r="K8" s="68" t="s">
        <v>85</v>
      </c>
    </row>
    <row r="9" spans="1:11" ht="16.2" thickBot="1" x14ac:dyDescent="0.35">
      <c r="A9" s="82">
        <v>8</v>
      </c>
      <c r="B9" s="67"/>
      <c r="C9" s="67"/>
      <c r="D9" s="67"/>
      <c r="E9" s="83"/>
      <c r="F9" s="8"/>
    </row>
    <row r="10" spans="1:11" ht="18" x14ac:dyDescent="0.35">
      <c r="A10" s="82">
        <v>9</v>
      </c>
      <c r="B10" s="67"/>
      <c r="C10" s="67"/>
      <c r="D10" s="67"/>
      <c r="E10" s="83"/>
      <c r="F10" s="8"/>
      <c r="H10" s="89" t="s">
        <v>18</v>
      </c>
      <c r="I10" s="89"/>
      <c r="J10" s="89"/>
      <c r="K10" s="89"/>
    </row>
    <row r="11" spans="1:11" ht="15.6" x14ac:dyDescent="0.3">
      <c r="A11" s="82">
        <v>10</v>
      </c>
      <c r="B11" s="67"/>
      <c r="C11" s="67"/>
      <c r="D11" s="67"/>
      <c r="E11" s="83"/>
      <c r="F11" s="8"/>
      <c r="H11" s="18" t="s">
        <v>12</v>
      </c>
      <c r="I11" s="13"/>
      <c r="J11" s="19" t="s">
        <v>13</v>
      </c>
      <c r="K11" s="68" t="s">
        <v>14</v>
      </c>
    </row>
    <row r="12" spans="1:11" ht="16.2" thickBot="1" x14ac:dyDescent="0.35">
      <c r="A12" s="82">
        <v>11</v>
      </c>
      <c r="B12" s="67"/>
      <c r="C12" s="67"/>
      <c r="D12" s="67"/>
      <c r="E12" s="83"/>
      <c r="F12" s="8"/>
      <c r="H12" s="20" t="s">
        <v>15</v>
      </c>
      <c r="I12" s="16"/>
      <c r="J12" s="21" t="s">
        <v>16</v>
      </c>
      <c r="K12" s="68"/>
    </row>
    <row r="13" spans="1:11" ht="16.2" thickBot="1" x14ac:dyDescent="0.35">
      <c r="A13" s="82">
        <v>12</v>
      </c>
      <c r="B13" s="67"/>
      <c r="C13" s="67"/>
      <c r="D13" s="67"/>
      <c r="E13" s="83"/>
      <c r="F13" s="8"/>
    </row>
    <row r="14" spans="1:11" ht="18" x14ac:dyDescent="0.35">
      <c r="A14" s="82">
        <v>13</v>
      </c>
      <c r="B14" s="67"/>
      <c r="C14" s="67"/>
      <c r="D14" s="67"/>
      <c r="E14" s="83"/>
      <c r="F14" s="8"/>
      <c r="H14" s="90" t="s">
        <v>19</v>
      </c>
      <c r="I14" s="90"/>
      <c r="J14" s="90"/>
      <c r="K14" s="90"/>
    </row>
    <row r="15" spans="1:11" ht="15.6" x14ac:dyDescent="0.3">
      <c r="A15" s="82">
        <v>14</v>
      </c>
      <c r="B15" s="67"/>
      <c r="C15" s="67"/>
      <c r="D15" s="67"/>
      <c r="E15" s="83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82">
        <v>15</v>
      </c>
      <c r="B16" s="67"/>
      <c r="C16" s="67"/>
      <c r="D16" s="67"/>
      <c r="E16" s="83"/>
      <c r="F16" s="8"/>
      <c r="H16" s="24" t="s">
        <v>15</v>
      </c>
      <c r="I16" s="16"/>
      <c r="J16" s="25" t="s">
        <v>16</v>
      </c>
      <c r="K16" s="68"/>
    </row>
    <row r="17" spans="1:11" ht="16.2" thickBot="1" x14ac:dyDescent="0.35">
      <c r="A17" s="82">
        <v>16</v>
      </c>
      <c r="B17" s="67"/>
      <c r="C17" s="67"/>
      <c r="D17" s="67"/>
      <c r="E17" s="83"/>
      <c r="F17" s="8"/>
    </row>
    <row r="18" spans="1:11" ht="18" x14ac:dyDescent="0.35">
      <c r="A18" s="5"/>
      <c r="B18" s="67"/>
      <c r="C18" s="67"/>
      <c r="D18" s="67"/>
      <c r="E18" s="7"/>
      <c r="F18" s="8"/>
      <c r="H18" s="84" t="s">
        <v>20</v>
      </c>
      <c r="I18" s="84"/>
      <c r="J18" s="84"/>
      <c r="K18" s="84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866141732283472" right="0.70866141732283472" top="1.1811023622047245" bottom="1.1811023622047245" header="0.78740157480314965" footer="0.78740157480314965"/>
  <pageSetup paperSize="9" fitToWidth="0" fitToHeight="0" orientation="landscape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Startovka!A8</f>
        <v>7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Startovka!A9</f>
        <v>8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Startovka!A10</f>
        <v>9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4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Startovka!A11</f>
        <v>10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0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Startovka!A12</f>
        <v>11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4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Startovka!A13</f>
        <v>12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4" workbookViewId="0">
      <selection activeCell="I18" sqref="I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Startovka!A14</f>
        <v>13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>
        <v>0</v>
      </c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0">
        <v>0</v>
      </c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0">
        <v>0</v>
      </c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0">
        <v>0</v>
      </c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0">
        <v>0</v>
      </c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0">
        <v>0</v>
      </c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0">
        <v>0</v>
      </c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0">
        <v>0</v>
      </c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0">
        <v>0</v>
      </c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0">
        <v>0</v>
      </c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5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Startovka!A15</f>
        <v>14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7" workbookViewId="0">
      <selection activeCell="G14" sqref="G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Startovka!A16</f>
        <v>15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Startovka!E16</f>
        <v>0</v>
      </c>
      <c r="D13" s="95" t="s">
        <v>64</v>
      </c>
      <c r="E13" s="95"/>
      <c r="F13" s="95"/>
      <c r="G13" s="51" t="s">
        <v>45</v>
      </c>
    </row>
    <row r="14" spans="1:11" ht="20.100000000000001" customHeight="1" x14ac:dyDescent="0.3">
      <c r="A14" s="94" t="s">
        <v>65</v>
      </c>
      <c r="B14" s="94"/>
      <c r="C14" s="48" t="str">
        <f>Výsledky!G16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str">
        <f>IF(G13="ano","0",IF(G14="ano",H28-20,SUM(G18:G27)))</f>
        <v>0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Diskvalifikace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Startovka!A17</f>
        <v>16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B1" workbookViewId="0">
      <selection activeCell="J3" sqref="J3:J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1" t="s">
        <v>11</v>
      </c>
      <c r="B1" s="91"/>
      <c r="C1" s="91"/>
      <c r="E1" s="91" t="s">
        <v>18</v>
      </c>
      <c r="F1" s="91"/>
      <c r="G1" s="91"/>
      <c r="I1" s="91" t="s">
        <v>19</v>
      </c>
      <c r="J1" s="91"/>
      <c r="K1" s="91"/>
      <c r="M1" s="91" t="s">
        <v>20</v>
      </c>
      <c r="N1" s="91"/>
      <c r="O1" s="91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34</v>
      </c>
      <c r="C3" s="34">
        <f>IF(B3="Celkový dojem",2,IF(B3="Přivolání",4,IF(B3="Ovladatelnost na dálku",4,IF(B3="Držení aportovací činky",4,3))))</f>
        <v>4</v>
      </c>
      <c r="D3" s="36"/>
      <c r="E3" s="37">
        <v>1</v>
      </c>
      <c r="F3" s="38"/>
      <c r="G3" s="34">
        <f>IF(F3="Celkový dojem",2,IF(F3="Odložení vsedě ve skupině",3,IF(F3="Odložení za pochodu",3,4)))</f>
        <v>4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/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39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/>
      <c r="G5" s="34">
        <f t="shared" si="0"/>
        <v>4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74</v>
      </c>
      <c r="C6" s="34">
        <f t="shared" si="3"/>
        <v>3</v>
      </c>
      <c r="D6" s="36"/>
      <c r="E6" s="37">
        <v>4</v>
      </c>
      <c r="F6" s="38"/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/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/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76</v>
      </c>
      <c r="C9" s="34">
        <f t="shared" si="3"/>
        <v>3</v>
      </c>
      <c r="D9" s="36"/>
      <c r="E9" s="37">
        <v>7</v>
      </c>
      <c r="F9" s="38"/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36</v>
      </c>
      <c r="C10" s="34">
        <f t="shared" si="3"/>
        <v>3</v>
      </c>
      <c r="D10" s="36"/>
      <c r="E10" s="76">
        <v>8</v>
      </c>
      <c r="F10" s="77"/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41</v>
      </c>
      <c r="C11" s="34">
        <f t="shared" si="3"/>
        <v>2</v>
      </c>
      <c r="D11" s="36"/>
      <c r="E11" s="80">
        <v>9</v>
      </c>
      <c r="F11" s="81"/>
      <c r="G11" s="34">
        <f t="shared" si="0"/>
        <v>4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30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5" sqref="C5:G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Simona Hušková</v>
      </c>
      <c r="C2" s="70" t="str">
        <f>Startovka!C2</f>
        <v>A z´Hurta Antares</v>
      </c>
      <c r="D2" s="70" t="str">
        <f>Startovka!D2</f>
        <v>BOM</v>
      </c>
      <c r="E2" s="70" t="str">
        <f>Startovka!E2</f>
        <v>OB-Z</v>
      </c>
      <c r="F2" s="70" t="str">
        <f>Startovka!I3</f>
        <v>Červnové zkoušky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296</v>
      </c>
      <c r="I2" s="73" t="str">
        <f>'1'!D29</f>
        <v>Výborně</v>
      </c>
      <c r="J2" s="41"/>
      <c r="K2" s="43">
        <f t="shared" ref="K2:K33" si="1">IF(E2="OB-Z",(H2)," ")</f>
        <v>296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>
        <f>Startovka!B3</f>
        <v>0</v>
      </c>
      <c r="C3" s="70">
        <f>Startovka!C3</f>
        <v>0</v>
      </c>
      <c r="D3" s="70">
        <f>Startovka!D3</f>
        <v>0</v>
      </c>
      <c r="E3" s="70">
        <f>Startovka!E3</f>
        <v>0</v>
      </c>
      <c r="F3" s="70" t="str">
        <f>Startovka!I3</f>
        <v>Červnové zkoušky</v>
      </c>
      <c r="G3" s="70" t="str">
        <f t="shared" si="0"/>
        <v>neurčeno</v>
      </c>
      <c r="H3" s="74" t="e">
        <f>'2'!D28</f>
        <v>#VALUE!</v>
      </c>
      <c r="I3" s="75" t="e">
        <f>'2'!D29</f>
        <v>#VALUE!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>
        <f>Startovka!B4</f>
        <v>0</v>
      </c>
      <c r="C4" s="70">
        <f>Startovka!C4</f>
        <v>0</v>
      </c>
      <c r="D4" s="70">
        <f>Startovka!D4</f>
        <v>0</v>
      </c>
      <c r="E4" s="70">
        <f>Startovka!E4</f>
        <v>0</v>
      </c>
      <c r="F4" s="70" t="str">
        <f>Startovka!I3</f>
        <v>Červnové zkoušky</v>
      </c>
      <c r="G4" s="71" t="str">
        <f t="shared" si="0"/>
        <v>neurčeno</v>
      </c>
      <c r="H4" s="72" t="e">
        <f>'3'!D28</f>
        <v>#VALUE!</v>
      </c>
      <c r="I4" s="75" t="e">
        <f>'3'!D29</f>
        <v>#VALUE!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>
        <f>Startovka!B5</f>
        <v>0</v>
      </c>
      <c r="C5" s="70">
        <f>Startovka!C5</f>
        <v>0</v>
      </c>
      <c r="D5" s="70">
        <f>Startovka!D5</f>
        <v>0</v>
      </c>
      <c r="E5" s="70">
        <f>Startovka!E5</f>
        <v>0</v>
      </c>
      <c r="F5" s="70" t="str">
        <f>Startovka!I3</f>
        <v>Červnové zkoušky</v>
      </c>
      <c r="G5" s="70" t="str">
        <f t="shared" si="0"/>
        <v>neurčeno</v>
      </c>
      <c r="H5" s="74" t="e">
        <f>'4'!D28</f>
        <v>#VALUE!</v>
      </c>
      <c r="I5" s="75" t="e">
        <f>'4'!D29</f>
        <v>#VALUE!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>
        <f>Startovka!B6</f>
        <v>0</v>
      </c>
      <c r="C6" s="70">
        <f>Startovka!C6</f>
        <v>0</v>
      </c>
      <c r="D6" s="70">
        <f>Startovka!D6</f>
        <v>0</v>
      </c>
      <c r="E6" s="70">
        <f>Startovka!E6</f>
        <v>0</v>
      </c>
      <c r="F6" s="70" t="str">
        <f>Startovka!I3</f>
        <v>Červnové zkoušky</v>
      </c>
      <c r="G6" s="71" t="str">
        <f t="shared" si="0"/>
        <v>neurčeno</v>
      </c>
      <c r="H6" s="72" t="e">
        <f>'5'!D28</f>
        <v>#VALUE!</v>
      </c>
      <c r="I6" s="75" t="e">
        <f>'5'!D29</f>
        <v>#VALUE!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>
        <f>Startovka!B7</f>
        <v>0</v>
      </c>
      <c r="C7" s="70">
        <f>Startovka!C7</f>
        <v>0</v>
      </c>
      <c r="D7" s="70">
        <f>Startovka!D7</f>
        <v>0</v>
      </c>
      <c r="E7" s="70">
        <f>Startovka!E7</f>
        <v>0</v>
      </c>
      <c r="F7" s="70" t="str">
        <f>Startovka!I3</f>
        <v>Červnové zkoušky</v>
      </c>
      <c r="G7" s="70" t="str">
        <f t="shared" si="0"/>
        <v>neurčeno</v>
      </c>
      <c r="H7" s="72" t="e">
        <f>'6'!D28</f>
        <v>#VALUE!</v>
      </c>
      <c r="I7" s="75" t="e">
        <f>'6'!D29</f>
        <v>#VALUE!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>
        <f>Startovka!B8</f>
        <v>0</v>
      </c>
      <c r="C8" s="70">
        <f>Startovka!C8</f>
        <v>0</v>
      </c>
      <c r="D8" s="70">
        <f>Startovka!D8</f>
        <v>0</v>
      </c>
      <c r="E8" s="70">
        <f>Startovka!E8</f>
        <v>0</v>
      </c>
      <c r="F8" s="70" t="str">
        <f>Startovka!I3</f>
        <v>Červnové zkoušky</v>
      </c>
      <c r="G8" s="71" t="str">
        <f t="shared" si="0"/>
        <v>neurčeno</v>
      </c>
      <c r="H8" s="74" t="e">
        <f>'7'!D28</f>
        <v>#VALUE!</v>
      </c>
      <c r="I8" s="75" t="e">
        <f>'7'!D29</f>
        <v>#VALUE!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>
        <f>Startovka!B9</f>
        <v>0</v>
      </c>
      <c r="C9" s="70">
        <f>Startovka!C9</f>
        <v>0</v>
      </c>
      <c r="D9" s="70">
        <f>Startovka!D9</f>
        <v>0</v>
      </c>
      <c r="E9" s="70">
        <f>Startovka!E9</f>
        <v>0</v>
      </c>
      <c r="F9" s="70" t="str">
        <f>Startovka!I3</f>
        <v>Červnové zkoušky</v>
      </c>
      <c r="G9" s="70" t="str">
        <f t="shared" si="0"/>
        <v>neurčeno</v>
      </c>
      <c r="H9" s="72" t="e">
        <f>'8'!D28</f>
        <v>#VALUE!</v>
      </c>
      <c r="I9" s="75" t="e">
        <f>'8'!D29</f>
        <v>#VALUE!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>
        <f>Startovka!B10</f>
        <v>0</v>
      </c>
      <c r="C10" s="70">
        <f>Startovka!C10</f>
        <v>0</v>
      </c>
      <c r="D10" s="70">
        <f>Startovka!D10</f>
        <v>0</v>
      </c>
      <c r="E10" s="70">
        <f>Startovka!E10</f>
        <v>0</v>
      </c>
      <c r="F10" s="70" t="str">
        <f>Startovka!I3</f>
        <v>Červnové zkoušky</v>
      </c>
      <c r="G10" s="71" t="str">
        <f t="shared" si="0"/>
        <v>neurčeno</v>
      </c>
      <c r="H10" s="74" t="e">
        <f>'9'!D28</f>
        <v>#VALUE!</v>
      </c>
      <c r="I10" s="75" t="e">
        <f>'9'!D29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>
        <f>Startovka!B11</f>
        <v>0</v>
      </c>
      <c r="C11" s="70">
        <f>Startovka!C11</f>
        <v>0</v>
      </c>
      <c r="D11" s="70">
        <f>Startovka!D11</f>
        <v>0</v>
      </c>
      <c r="E11" s="70">
        <f>Startovka!E11</f>
        <v>0</v>
      </c>
      <c r="F11" s="70" t="str">
        <f>Startovka!I3</f>
        <v>Červnové zkoušky</v>
      </c>
      <c r="G11" s="70" t="str">
        <f t="shared" si="0"/>
        <v>neurčeno</v>
      </c>
      <c r="H11" s="72" t="e">
        <f>'10'!D28</f>
        <v>#VALUE!</v>
      </c>
      <c r="I11" s="75" t="e">
        <f>'10'!D29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Červnové zkoušky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Červnové zkoušky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Červnové zkoušky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Červnové zkoušky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Červnové zkoušky</v>
      </c>
      <c r="G16" s="71" t="str">
        <f t="shared" si="0"/>
        <v>neurčeno</v>
      </c>
      <c r="H16" s="72" t="str">
        <f>'15'!D28</f>
        <v>0</v>
      </c>
      <c r="I16" s="75" t="str">
        <f>'15'!D29</f>
        <v>Diskvalifikace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Červnové zkoušky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Červnové zkoušky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Červnové zkoušky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Červnové zkoušky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Červnové zkoušky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Červnové zkoušky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Červnové zkoušky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Červnové zkoušky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Červnové zkoušky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Červnové zkoušky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Červnové zkoušky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Červnové zkoušky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Červnové zkoušky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Červnové zkoušky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Červnové zkoušky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Červnové zkoušky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Červnové zkoušky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Červnové zkoušky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Červnové zkoušky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Červnové zkoušky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Červnové zkoušky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Červnové zkoušky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Červnové zkoušky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Červnové zkoušky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Červnové zkoušky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Červnové zkoušky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Červnové zkoušky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Červnové zkoušky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Červnové zkoušky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Červnové zkoušky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Červnové zkoušky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Červnové zkoušky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Červnové zkoušky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Červnové zkoušky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Červnové zkoušky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fitToWidth="0" fitToHeight="0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</f>
        <v>Simona Hušková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</f>
        <v>A z´Hurta Antares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</f>
        <v>BOM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</f>
        <v>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68" t="s">
        <v>14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>SUM(D18*F18)</f>
        <v>40</v>
      </c>
      <c r="I18" s="64">
        <f t="shared" ref="I18:I27" si="0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ref="H19:H27" si="1">SUM(D19*F19)</f>
        <v>28.5</v>
      </c>
      <c r="I19" s="64">
        <f t="shared" si="0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1"/>
        <v>24</v>
      </c>
      <c r="I20" s="64">
        <f t="shared" si="0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1"/>
        <v>28.5</v>
      </c>
      <c r="I21" s="64">
        <f t="shared" si="0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1"/>
        <v>36</v>
      </c>
      <c r="I22" s="64">
        <f t="shared" si="0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1"/>
        <v>38</v>
      </c>
      <c r="I23" s="64">
        <f t="shared" si="0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1"/>
        <v>30</v>
      </c>
      <c r="I24" s="64">
        <f t="shared" si="0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1"/>
        <v>27</v>
      </c>
      <c r="I25" s="64">
        <f t="shared" si="0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1"/>
        <v>20</v>
      </c>
      <c r="I26" s="64">
        <f t="shared" si="0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1"/>
        <v>24</v>
      </c>
      <c r="I27" s="64">
        <f t="shared" si="0"/>
        <v>12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296</v>
      </c>
      <c r="E28" s="96"/>
      <c r="F28" s="96"/>
      <c r="G28" s="96"/>
      <c r="H28" s="64">
        <f>SUM(G18:G27)</f>
        <v>296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</f>
        <v>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4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</f>
        <v>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6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</f>
        <v>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6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Startovka!A6</f>
        <v>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Červnové zkoušky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Startovka!A7</f>
        <v>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2024-06-08T08:19:11Z</cp:lastPrinted>
  <dcterms:created xsi:type="dcterms:W3CDTF">2020-01-31T23:26:18Z</dcterms:created>
  <dcterms:modified xsi:type="dcterms:W3CDTF">2024-07-07T22:28:44Z</dcterms:modified>
</cp:coreProperties>
</file>